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51\zeroone_data\■株式会社ゼロワン\8.個人フォルダ\23.石村理紗子\"/>
    </mc:Choice>
  </mc:AlternateContent>
  <xr:revisionPtr revIDLastSave="0" documentId="13_ncr:1_{A594C3EA-2EB1-4650-97D8-490F3ED2D0F3}" xr6:coauthVersionLast="47" xr6:coauthVersionMax="47" xr10:uidLastSave="{00000000-0000-0000-0000-000000000000}"/>
  <bookViews>
    <workbookView xWindow="28680" yWindow="-120" windowWidth="29040" windowHeight="15840" tabRatio="745" xr2:uid="{00000000-000D-0000-FFFF-FFFF00000000}"/>
  </bookViews>
  <sheets>
    <sheet name="契約請求書　兼　契約外請求書(入力用）" sheetId="12" r:id="rId1"/>
    <sheet name="契約請求内訳書（入力用） " sheetId="14" r:id="rId2"/>
    <sheet name="契約請求書(記入見本)" sheetId="10" r:id="rId3"/>
    <sheet name="契約請求内訳書（記入見本）" sheetId="13" r:id="rId4"/>
    <sheet name="契約外請求書(記入見本) " sheetId="11" r:id="rId5"/>
  </sheets>
  <definedNames>
    <definedName name="_xlnm.Print_Area" localSheetId="4">'契約外請求書(記入見本) '!$A$1:$BC$49</definedName>
    <definedName name="_xlnm.Print_Area" localSheetId="0">'契約請求書　兼　契約外請求書(入力用）'!$A$1:$BC$42</definedName>
    <definedName name="_xlnm.Print_Area" localSheetId="2">'契約請求書(記入見本)'!$A$1:$BC$49</definedName>
    <definedName name="_xlnm.Print_Area" localSheetId="3">'契約請求内訳書（記入見本）'!$A$1:$BC$42</definedName>
    <definedName name="_xlnm.Print_Area" localSheetId="1">'契約請求内訳書（入力用） '!$A$1:$BC$42</definedName>
  </definedNames>
  <calcPr calcId="191029"/>
</workbook>
</file>

<file path=xl/calcChain.xml><?xml version="1.0" encoding="utf-8"?>
<calcChain xmlns="http://schemas.openxmlformats.org/spreadsheetml/2006/main">
  <c r="AB23" i="12" l="1"/>
  <c r="AB19" i="13"/>
  <c r="AL19" i="13" s="1"/>
  <c r="AB15" i="13"/>
  <c r="AL15" i="13" s="1"/>
  <c r="AH39" i="13"/>
  <c r="AL37" i="14"/>
  <c r="AB25" i="12"/>
  <c r="AB27" i="12"/>
  <c r="AB29" i="12"/>
  <c r="AB31" i="12"/>
  <c r="AL23" i="13"/>
  <c r="AL25" i="13"/>
  <c r="AL27" i="13"/>
  <c r="AL29" i="13"/>
  <c r="AL31" i="13"/>
  <c r="AL33" i="13"/>
  <c r="AL35" i="13"/>
  <c r="AL37" i="13"/>
  <c r="AB37" i="14"/>
  <c r="AB35" i="14"/>
  <c r="AL35" i="14" s="1"/>
  <c r="AB33" i="14"/>
  <c r="AL33" i="14" s="1"/>
  <c r="AB31" i="14"/>
  <c r="AL31" i="14" s="1"/>
  <c r="AB29" i="14"/>
  <c r="AL29" i="14" s="1"/>
  <c r="AB27" i="14"/>
  <c r="AL27" i="14" s="1"/>
  <c r="AB25" i="14"/>
  <c r="AL25" i="14" s="1"/>
  <c r="AB23" i="14"/>
  <c r="AL23" i="14" s="1"/>
  <c r="AB21" i="14"/>
  <c r="AL21" i="14" s="1"/>
  <c r="AB19" i="14"/>
  <c r="AL19" i="14" s="1"/>
  <c r="AB17" i="14"/>
  <c r="AL17" i="14" s="1"/>
  <c r="AB15" i="14"/>
  <c r="AL15" i="14" s="1"/>
  <c r="AB17" i="13"/>
  <c r="AL17" i="13" s="1"/>
  <c r="AB21" i="13"/>
  <c r="AL21" i="13" s="1"/>
  <c r="AB23" i="13"/>
  <c r="AB25" i="13"/>
  <c r="AB27" i="13"/>
  <c r="AB29" i="13"/>
  <c r="AB31" i="13"/>
  <c r="AB33" i="13"/>
  <c r="AB35" i="13"/>
  <c r="AB37" i="13"/>
  <c r="AL39" i="14" l="1"/>
  <c r="AB39" i="14"/>
  <c r="AL39" i="13"/>
  <c r="AH39" i="14" l="1"/>
  <c r="AB39" i="13"/>
  <c r="AB33" i="12"/>
  <c r="AB35" i="12" s="1"/>
  <c r="AB37" i="12" s="1"/>
  <c r="M17" i="12" l="1"/>
  <c r="G17" i="12" s="1"/>
  <c r="AB33" i="11"/>
  <c r="AB31" i="11"/>
  <c r="AB29" i="11"/>
  <c r="AB27" i="11"/>
  <c r="AB25" i="11"/>
  <c r="M17" i="11"/>
  <c r="AE17" i="11" s="1"/>
  <c r="AB23" i="11"/>
  <c r="AB35" i="11" s="1"/>
  <c r="AB33" i="10"/>
  <c r="AB31" i="10"/>
  <c r="AB29" i="10"/>
  <c r="AB27" i="10"/>
  <c r="AB25" i="10"/>
  <c r="AB23" i="10"/>
  <c r="AB39" i="11" l="1"/>
  <c r="AB37" i="11"/>
  <c r="G17" i="11"/>
  <c r="Y17" i="11"/>
  <c r="F6" i="11" s="1"/>
  <c r="I9" i="11" s="1"/>
  <c r="M17" i="10"/>
  <c r="Y17" i="10" s="1"/>
  <c r="F6" i="10" s="1"/>
  <c r="I9" i="10" s="1"/>
  <c r="AB35" i="10"/>
  <c r="AB37" i="10" s="1"/>
  <c r="AB39" i="10" s="1"/>
  <c r="AE17" i="12"/>
  <c r="Y17" i="12"/>
  <c r="I9" i="12"/>
  <c r="AB39" i="12"/>
  <c r="F6" i="12" s="1"/>
  <c r="AE17" i="10" l="1"/>
  <c r="G17" i="10"/>
</calcChain>
</file>

<file path=xl/sharedStrings.xml><?xml version="1.0" encoding="utf-8"?>
<sst xmlns="http://schemas.openxmlformats.org/spreadsheetml/2006/main" count="250" uniqueCount="70">
  <si>
    <t>総合計</t>
    <rPh sb="0" eb="2">
      <t>ソウゴウ</t>
    </rPh>
    <rPh sb="2" eb="3">
      <t>ケイ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</si>
  <si>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</si>
  <si>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</si>
  <si>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契約金額</t>
    <rPh sb="0" eb="2">
      <t>ケイヤク</t>
    </rPh>
    <rPh sb="2" eb="4">
      <t>キンガク</t>
    </rPh>
    <phoneticPr fontId="2"/>
  </si>
  <si>
    <t>出来高金額</t>
    <rPh sb="0" eb="3">
      <t>デキダカ</t>
    </rPh>
    <rPh sb="3" eb="5">
      <t>キンガク</t>
    </rPh>
    <phoneticPr fontId="2"/>
  </si>
  <si>
    <t>差引請求金額</t>
    <rPh sb="0" eb="2">
      <t>サシヒキ</t>
    </rPh>
    <rPh sb="2" eb="4">
      <t>セイキュウ</t>
    </rPh>
    <rPh sb="4" eb="6">
      <t>キンガク</t>
    </rPh>
    <phoneticPr fontId="2"/>
  </si>
  <si>
    <t>残高金額</t>
    <rPh sb="0" eb="2">
      <t>ザンダカ</t>
    </rPh>
    <rPh sb="2" eb="4">
      <t>キンガク</t>
    </rPh>
    <phoneticPr fontId="2"/>
  </si>
  <si>
    <t>項目</t>
    <rPh sb="0" eb="2">
      <t>コウモク</t>
    </rPh>
    <phoneticPr fontId="2"/>
  </si>
  <si>
    <t>品質・寸法</t>
    <rPh sb="0" eb="2">
      <t>ヒンシツ</t>
    </rPh>
    <rPh sb="3" eb="5">
      <t>スンポウ</t>
    </rPh>
    <phoneticPr fontId="2"/>
  </si>
  <si>
    <t>呼称</t>
    <rPh sb="0" eb="2">
      <t>コショウ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</si>
  <si>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</si>
  <si>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</si>
  <si>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</si>
  <si>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御中</t>
    <rPh sb="0" eb="2">
      <t>オンチュウ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</si>
  <si>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</si>
  <si>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</si>
  <si>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</si>
  <si>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</si>
  <si>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</si>
  <si>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（内、消費税</t>
    <rPh sb="1" eb="2">
      <t>ウチ</t>
    </rPh>
    <rPh sb="3" eb="5">
      <t>ショウヒ</t>
    </rPh>
    <rPh sb="5" eb="6">
      <t>ゼイ</t>
    </rPh>
    <phoneticPr fontId="2"/>
  </si>
  <si>
    <t>備考欄</t>
    <rPh sb="0" eb="2">
      <t>ビコウ</t>
    </rPh>
    <rPh sb="2" eb="3">
      <t>ラン</t>
    </rPh>
    <phoneticPr fontId="2"/>
  </si>
  <si>
    <t>取引先コード</t>
    <rPh sb="0" eb="2">
      <t>トリヒキ</t>
    </rPh>
    <rPh sb="2" eb="3">
      <t>サキ</t>
    </rPh>
    <phoneticPr fontId="2"/>
  </si>
  <si>
    <t>部門コード</t>
    <rPh sb="0" eb="2">
      <t>ブモン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</si>
  <si>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</si>
  <si>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</si>
  <si>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）</t>
    <phoneticPr fontId="2"/>
  </si>
  <si>
    <t>社　長</t>
    <rPh sb="0" eb="1">
      <t>シャ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</si>
  <si>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</si>
  <si>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</si>
  <si>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>　　〈　請　求　書　〉</t>
    <rPh sb="4" eb="5">
      <t>ショウ</t>
    </rPh>
    <rPh sb="6" eb="7">
      <t>モトム</t>
    </rPh>
    <rPh sb="8" eb="9">
      <t>ショ</t>
    </rPh>
    <phoneticPr fontId="2"/>
  </si>
  <si>
    <t>社内確認欄</t>
    <phoneticPr fontId="2"/>
  </si>
  <si>
    <t>出来高％</t>
    <rPh sb="0" eb="3">
      <t>デキダカ</t>
    </rPh>
    <phoneticPr fontId="2"/>
  </si>
  <si>
    <t>受領済金額</t>
    <rPh sb="0" eb="2">
      <t>ジュリョウ</t>
    </rPh>
    <rPh sb="2" eb="3">
      <t>ズ</t>
    </rPh>
    <rPh sb="3" eb="5">
      <t>キンガク</t>
    </rPh>
    <phoneticPr fontId="2"/>
  </si>
  <si>
    <t>※税抜き金額にて記入</t>
    <rPh sb="1" eb="2">
      <t>ゼイ</t>
    </rPh>
    <rPh sb="2" eb="3">
      <t>ヌ</t>
    </rPh>
    <rPh sb="4" eb="6">
      <t>キンガク</t>
    </rPh>
    <rPh sb="8" eb="10">
      <t>キニュウ</t>
    </rPh>
    <phoneticPr fontId="2"/>
  </si>
  <si>
    <t>役員</t>
    <rPh sb="0" eb="2">
      <t>ヤクイン</t>
    </rPh>
    <phoneticPr fontId="2"/>
  </si>
  <si>
    <t>※当請求書の複写を取り、貴社の控としてください。</t>
    <rPh sb="1" eb="2">
      <t>トウ</t>
    </rPh>
    <rPh sb="2" eb="4">
      <t>セイキュウ</t>
    </rPh>
    <rPh sb="4" eb="5">
      <t>ショ</t>
    </rPh>
    <rPh sb="6" eb="8">
      <t>フクシャ</t>
    </rPh>
    <rPh sb="9" eb="10">
      <t>ト</t>
    </rPh>
    <rPh sb="12" eb="14">
      <t>キシャ</t>
    </rPh>
    <rPh sb="15" eb="16">
      <t>ヒカ</t>
    </rPh>
    <phoneticPr fontId="2"/>
  </si>
  <si>
    <t>　　〈　請　求　内　訳　〉</t>
    <rPh sb="4" eb="5">
      <t>ショウ</t>
    </rPh>
    <rPh sb="6" eb="7">
      <t>モトム</t>
    </rPh>
    <rPh sb="8" eb="9">
      <t>ナイ</t>
    </rPh>
    <rPh sb="10" eb="11">
      <t>ヤク</t>
    </rPh>
    <phoneticPr fontId="2"/>
  </si>
  <si>
    <t>内訳（当月出来高）</t>
    <rPh sb="0" eb="2">
      <t>ウチワケ</t>
    </rPh>
    <rPh sb="3" eb="5">
      <t>トウゲツ</t>
    </rPh>
    <rPh sb="5" eb="8">
      <t>デキダカ</t>
    </rPh>
    <phoneticPr fontId="2"/>
  </si>
  <si>
    <t>消費税(10%)</t>
    <rPh sb="0" eb="3">
      <t>ショウヒゼイ</t>
    </rPh>
    <phoneticPr fontId="2"/>
  </si>
  <si>
    <t>株式会社ゼロワン</t>
    <rPh sb="0" eb="1">
      <t>カブ</t>
    </rPh>
    <rPh sb="1" eb="2">
      <t>シキ</t>
    </rPh>
    <rPh sb="2" eb="4">
      <t>カイシャ</t>
    </rPh>
    <phoneticPr fontId="2"/>
  </si>
  <si>
    <t>部　長</t>
    <rPh sb="0" eb="1">
      <t>ブ</t>
    </rPh>
    <rPh sb="2" eb="3">
      <t>チョウ</t>
    </rPh>
    <phoneticPr fontId="2"/>
  </si>
  <si>
    <t>受領済み金額</t>
    <rPh sb="0" eb="2">
      <t>ジュリョウ</t>
    </rPh>
    <rPh sb="2" eb="3">
      <t>ズ</t>
    </rPh>
    <rPh sb="4" eb="6">
      <t>キンガク</t>
    </rPh>
    <phoneticPr fontId="2"/>
  </si>
  <si>
    <t>・・・</t>
    <phoneticPr fontId="2"/>
  </si>
  <si>
    <t>打ち込み欄</t>
    <rPh sb="0" eb="1">
      <t>ウ</t>
    </rPh>
    <rPh sb="2" eb="3">
      <t>コ</t>
    </rPh>
    <rPh sb="4" eb="5">
      <t>ラン</t>
    </rPh>
    <phoneticPr fontId="2"/>
  </si>
  <si>
    <t>内訳（全体出来高）</t>
    <rPh sb="0" eb="2">
      <t>ウチワケ</t>
    </rPh>
    <rPh sb="3" eb="5">
      <t>ゼンタイ</t>
    </rPh>
    <rPh sb="5" eb="8">
      <t>デキダカ</t>
    </rPh>
    <phoneticPr fontId="2"/>
  </si>
  <si>
    <t>〇〇〇〇〇〇</t>
    <phoneticPr fontId="2"/>
  </si>
  <si>
    <t>〇〇工事</t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</si>
  <si>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</si>
  <si>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式</t>
    <rPh sb="0" eb="1">
      <t>シキ</t>
    </rPh>
    <phoneticPr fontId="2"/>
  </si>
  <si>
    <t>養生・クリーニング</t>
    <rPh sb="0" eb="2">
      <t>ヨウジョウ</t>
    </rPh>
    <phoneticPr fontId="2"/>
  </si>
  <si>
    <t>人工</t>
    <rPh sb="0" eb="2">
      <t>ニンク</t>
    </rPh>
    <phoneticPr fontId="2"/>
  </si>
  <si>
    <t>全体出来高</t>
    <rPh sb="0" eb="2">
      <t>ゼンタイ</t>
    </rPh>
    <rPh sb="2" eb="5">
      <t>デキダカ</t>
    </rPh>
    <phoneticPr fontId="2"/>
  </si>
  <si>
    <t>日</t>
    <rPh sb="0" eb="1">
      <t>ニチ</t>
    </rPh>
    <phoneticPr fontId="2"/>
  </si>
  <si>
    <t>登録番号：</t>
    <rPh sb="0" eb="4">
      <t>トウロクバンゴウ</t>
    </rPh>
    <phoneticPr fontId="2"/>
  </si>
  <si>
    <t>諸経費</t>
    <rPh sb="0" eb="3">
      <t>ショケイヒ</t>
    </rPh>
    <phoneticPr fontId="2"/>
  </si>
  <si>
    <t>登録番号：T●●●●●●●●●●●●●</t>
    <rPh sb="0" eb="4">
      <t>トウロクバンゴウ</t>
    </rPh>
    <phoneticPr fontId="2"/>
  </si>
  <si>
    <t>出来高</t>
    <rPh sb="0" eb="3">
      <t>デキダカ</t>
    </rPh>
    <phoneticPr fontId="2"/>
  </si>
  <si>
    <t>％</t>
    <phoneticPr fontId="2"/>
  </si>
  <si>
    <t>㎡</t>
    <phoneticPr fontId="2"/>
  </si>
  <si>
    <t>ｍ</t>
    <phoneticPr fontId="2"/>
  </si>
  <si>
    <t>○○○○</t>
    <phoneticPr fontId="2"/>
  </si>
  <si>
    <t>〇〇　〇〇</t>
    <phoneticPr fontId="2"/>
  </si>
  <si>
    <t>○○工事</t>
    <rPh sb="2" eb="4">
      <t>コウジ</t>
    </rPh>
    <phoneticPr fontId="2"/>
  </si>
  <si>
    <t>〇〇</t>
    <phoneticPr fontId="2"/>
  </si>
  <si>
    <t>△△</t>
    <phoneticPr fontId="2"/>
  </si>
  <si>
    <t>□□</t>
    <phoneticPr fontId="2"/>
  </si>
  <si>
    <t>箇所</t>
    <rPh sb="0" eb="2">
      <t>カショ</t>
    </rPh>
    <phoneticPr fontId="2"/>
  </si>
  <si>
    <t>住所</t>
    <phoneticPr fontId="2"/>
  </si>
  <si>
    <t>20230522zeroone改</t>
    <rPh sb="15" eb="16">
      <t>カイ</t>
    </rPh>
    <phoneticPr fontId="2"/>
  </si>
  <si>
    <t>T●●●●●●●●●●●●●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</si>
</sst>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%"/>
    <numFmt numFmtId="177" formatCode="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2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4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5" fillId="0" borderId="0" xfId="0" applyNumberFormat="1" applyFont="1">
      <alignment vertical="center"/>
    </xf>
    <xf numFmtId="3" fontId="3" fillId="0" borderId="0" xfId="0" applyNumberFormat="1" applyFont="1" applyAlignment="1">
      <alignment horizontal="left" vertical="center"/>
    </xf>
    <xf numFmtId="3" fontId="6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3" fontId="3" fillId="0" borderId="4" xfId="0" applyNumberFormat="1" applyFont="1" applyBorder="1" applyAlignment="1">
      <alignment horizontal="left" vertical="center"/>
    </xf>
    <xf numFmtId="3" fontId="5" fillId="0" borderId="5" xfId="0" applyNumberFormat="1" applyFont="1" applyBorder="1">
      <alignment vertical="center"/>
    </xf>
    <xf numFmtId="3" fontId="8" fillId="0" borderId="0" xfId="0" applyNumberFormat="1" applyFont="1">
      <alignment vertical="center"/>
    </xf>
    <xf numFmtId="3" fontId="5" fillId="0" borderId="4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1" xfId="0" applyNumberFormat="1" applyFont="1" applyBorder="1">
      <alignment vertical="center"/>
    </xf>
    <xf numFmtId="3" fontId="8" fillId="0" borderId="6" xfId="0" applyNumberFormat="1" applyFont="1" applyBorder="1" applyAlignme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8" fillId="0" borderId="7" xfId="0" applyNumberFormat="1" applyFont="1" applyBorder="1" applyAlignment="1"/>
    <xf numFmtId="3" fontId="8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4" xfId="0" applyNumberFormat="1" applyFont="1" applyBorder="1" applyAlignment="1"/>
    <xf numFmtId="3" fontId="10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 shrinkToFit="1"/>
    </xf>
    <xf numFmtId="3" fontId="8" fillId="0" borderId="3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3" fontId="5" fillId="0" borderId="11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4" fillId="2" borderId="0" xfId="0" applyNumberFormat="1" applyFont="1" applyFill="1" applyProtection="1">
      <alignment vertical="center"/>
      <protection locked="0"/>
    </xf>
    <xf numFmtId="3" fontId="4" fillId="2" borderId="4" xfId="0" applyNumberFormat="1" applyFont="1" applyFill="1" applyBorder="1" applyProtection="1">
      <alignment vertical="center"/>
      <protection locked="0"/>
    </xf>
    <xf numFmtId="3" fontId="11" fillId="2" borderId="0" xfId="0" applyNumberFormat="1" applyFont="1" applyFill="1" applyProtection="1">
      <alignment vertical="center"/>
      <protection locked="0"/>
    </xf>
    <xf numFmtId="3" fontId="5" fillId="0" borderId="6" xfId="0" applyNumberFormat="1" applyFont="1" applyBorder="1" applyAlignment="1">
      <alignment horizontal="center"/>
    </xf>
    <xf numFmtId="3" fontId="4" fillId="5" borderId="0" xfId="0" applyNumberFormat="1" applyFont="1" applyFill="1" applyProtection="1">
      <alignment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0" fillId="6" borderId="0" xfId="0" applyFill="1" applyAlignment="1" applyProtection="1">
      <alignment vertical="center" shrinkToFit="1"/>
      <protection locked="0"/>
    </xf>
    <xf numFmtId="3" fontId="3" fillId="0" borderId="3" xfId="0" applyNumberFormat="1" applyFont="1" applyBorder="1" applyAlignment="1">
      <alignment horizontal="left" vertical="center"/>
    </xf>
    <xf numFmtId="3" fontId="6" fillId="6" borderId="0" xfId="0" applyNumberFormat="1" applyFont="1" applyFill="1">
      <alignment vertical="center"/>
    </xf>
    <xf numFmtId="3" fontId="3" fillId="0" borderId="5" xfId="0" applyNumberFormat="1" applyFont="1" applyBorder="1" applyAlignment="1">
      <alignment horizontal="left" vertical="center"/>
    </xf>
    <xf numFmtId="3" fontId="4" fillId="5" borderId="5" xfId="0" applyNumberFormat="1" applyFont="1" applyFill="1" applyBorder="1" applyProtection="1">
      <alignment vertical="center"/>
      <protection locked="0"/>
    </xf>
    <xf numFmtId="0" fontId="4" fillId="6" borderId="0" xfId="0" applyFont="1" applyFill="1" applyProtection="1">
      <alignment vertical="center"/>
      <protection locked="0"/>
    </xf>
    <xf numFmtId="0" fontId="4" fillId="5" borderId="5" xfId="0" applyFont="1" applyFill="1" applyBorder="1" applyProtection="1">
      <alignment vertical="center"/>
      <protection locked="0"/>
    </xf>
    <xf numFmtId="3" fontId="9" fillId="0" borderId="0" xfId="0" applyNumberFormat="1" applyFont="1" applyAlignment="1"/>
    <xf numFmtId="0" fontId="0" fillId="6" borderId="5" xfId="0" applyFill="1" applyBorder="1" applyAlignment="1" applyProtection="1">
      <alignment vertical="center" shrinkToFit="1"/>
      <protection locked="0"/>
    </xf>
    <xf numFmtId="0" fontId="11" fillId="5" borderId="0" xfId="0" applyFont="1" applyFill="1" applyProtection="1">
      <alignment vertical="center"/>
      <protection locked="0"/>
    </xf>
    <xf numFmtId="3" fontId="5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Protection="1">
      <alignment vertical="center"/>
      <protection locked="0"/>
    </xf>
    <xf numFmtId="3" fontId="5" fillId="0" borderId="5" xfId="0" applyNumberFormat="1" applyFont="1" applyBorder="1" applyProtection="1">
      <alignment vertical="center"/>
      <protection locked="0"/>
    </xf>
    <xf numFmtId="3" fontId="4" fillId="2" borderId="0" xfId="0" applyNumberFormat="1" applyFont="1" applyFill="1">
      <alignment vertical="center"/>
    </xf>
    <xf numFmtId="3" fontId="4" fillId="2" borderId="4" xfId="0" applyNumberFormat="1" applyFont="1" applyFill="1" applyBorder="1">
      <alignment vertical="center"/>
    </xf>
    <xf numFmtId="3" fontId="11" fillId="2" borderId="0" xfId="0" applyNumberFormat="1" applyFont="1" applyFill="1">
      <alignment vertical="center"/>
    </xf>
    <xf numFmtId="3" fontId="4" fillId="5" borderId="0" xfId="0" applyNumberFormat="1" applyFont="1" applyFill="1">
      <alignment vertical="center"/>
    </xf>
    <xf numFmtId="3" fontId="4" fillId="5" borderId="5" xfId="0" applyNumberFormat="1" applyFont="1" applyFill="1" applyBorder="1">
      <alignment vertical="center"/>
    </xf>
    <xf numFmtId="0" fontId="4" fillId="6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5" borderId="5" xfId="0" applyFont="1" applyFill="1" applyBorder="1">
      <alignment vertical="center"/>
    </xf>
    <xf numFmtId="0" fontId="0" fillId="6" borderId="0" xfId="0" applyFill="1" applyAlignment="1">
      <alignment vertical="center" shrinkToFit="1"/>
    </xf>
    <xf numFmtId="0" fontId="0" fillId="6" borderId="5" xfId="0" applyFill="1" applyBorder="1" applyAlignment="1">
      <alignment vertical="center" shrinkToFit="1"/>
    </xf>
    <xf numFmtId="0" fontId="11" fillId="5" borderId="0" xfId="0" applyFont="1" applyFill="1">
      <alignment vertical="center"/>
    </xf>
    <xf numFmtId="3" fontId="10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" fontId="8" fillId="3" borderId="12" xfId="0" applyNumberFormat="1" applyFont="1" applyFill="1" applyBorder="1" applyAlignment="1" applyProtection="1">
      <alignment horizontal="left" shrinkToFit="1"/>
      <protection locked="0"/>
    </xf>
    <xf numFmtId="3" fontId="8" fillId="3" borderId="13" xfId="0" applyNumberFormat="1" applyFont="1" applyFill="1" applyBorder="1" applyAlignment="1" applyProtection="1">
      <alignment horizontal="left" shrinkToFit="1"/>
      <protection locked="0"/>
    </xf>
    <xf numFmtId="3" fontId="5" fillId="0" borderId="1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4" borderId="13" xfId="0" applyNumberFormat="1" applyFont="1" applyFill="1" applyBorder="1" applyAlignment="1" applyProtection="1">
      <alignment horizontal="center" shrinkToFit="1"/>
      <protection locked="0"/>
    </xf>
    <xf numFmtId="3" fontId="5" fillId="4" borderId="15" xfId="0" applyNumberFormat="1" applyFont="1" applyFill="1" applyBorder="1" applyAlignment="1" applyProtection="1">
      <alignment horizontal="center" shrinkToFit="1"/>
      <protection locked="0"/>
    </xf>
    <xf numFmtId="3" fontId="5" fillId="4" borderId="16" xfId="0" applyNumberFormat="1" applyFont="1" applyFill="1" applyBorder="1" applyAlignment="1" applyProtection="1">
      <alignment horizontal="center" shrinkToFit="1"/>
      <protection locked="0"/>
    </xf>
    <xf numFmtId="3" fontId="5" fillId="4" borderId="17" xfId="0" applyNumberFormat="1" applyFont="1" applyFill="1" applyBorder="1" applyAlignment="1" applyProtection="1">
      <alignment horizontal="center" shrinkToFit="1"/>
      <protection locked="0"/>
    </xf>
    <xf numFmtId="3" fontId="8" fillId="0" borderId="18" xfId="0" applyNumberFormat="1" applyFont="1" applyBorder="1" applyAlignment="1"/>
    <xf numFmtId="3" fontId="8" fillId="0" borderId="19" xfId="0" applyNumberFormat="1" applyFont="1" applyBorder="1" applyAlignment="1"/>
    <xf numFmtId="3" fontId="8" fillId="0" borderId="12" xfId="0" applyNumberFormat="1" applyFont="1" applyBorder="1" applyAlignment="1"/>
    <xf numFmtId="3" fontId="8" fillId="0" borderId="13" xfId="0" applyNumberFormat="1" applyFont="1" applyBorder="1" applyAlignment="1"/>
    <xf numFmtId="3" fontId="8" fillId="0" borderId="20" xfId="0" applyNumberFormat="1" applyFont="1" applyBorder="1" applyAlignment="1"/>
    <xf numFmtId="3" fontId="8" fillId="0" borderId="21" xfId="0" applyNumberFormat="1" applyFont="1" applyBorder="1" applyAlignment="1"/>
    <xf numFmtId="3" fontId="8" fillId="0" borderId="22" xfId="0" applyNumberFormat="1" applyFont="1" applyBorder="1" applyAlignment="1">
      <alignment shrinkToFit="1"/>
    </xf>
    <xf numFmtId="3" fontId="8" fillId="0" borderId="23" xfId="0" applyNumberFormat="1" applyFont="1" applyBorder="1" applyAlignment="1">
      <alignment shrinkToFit="1"/>
    </xf>
    <xf numFmtId="3" fontId="8" fillId="0" borderId="24" xfId="0" applyNumberFormat="1" applyFont="1" applyBorder="1" applyAlignment="1">
      <alignment shrinkToFit="1"/>
    </xf>
    <xf numFmtId="3" fontId="8" fillId="0" borderId="25" xfId="0" applyNumberFormat="1" applyFont="1" applyBorder="1" applyAlignment="1">
      <alignment shrinkToFit="1"/>
    </xf>
    <xf numFmtId="3" fontId="8" fillId="0" borderId="26" xfId="0" applyNumberFormat="1" applyFont="1" applyBorder="1" applyAlignment="1">
      <alignment shrinkToFit="1"/>
    </xf>
    <xf numFmtId="3" fontId="8" fillId="0" borderId="27" xfId="0" applyNumberFormat="1" applyFont="1" applyBorder="1" applyAlignment="1">
      <alignment shrinkToFit="1"/>
    </xf>
    <xf numFmtId="3" fontId="8" fillId="0" borderId="28" xfId="0" applyNumberFormat="1" applyFont="1" applyBorder="1" applyAlignment="1"/>
    <xf numFmtId="3" fontId="8" fillId="0" borderId="16" xfId="0" applyNumberFormat="1" applyFont="1" applyBorder="1" applyAlignment="1"/>
    <xf numFmtId="3" fontId="8" fillId="0" borderId="29" xfId="0" applyNumberFormat="1" applyFont="1" applyBorder="1" applyAlignment="1"/>
    <xf numFmtId="3" fontId="4" fillId="0" borderId="12" xfId="0" applyNumberFormat="1" applyFont="1" applyBorder="1" applyAlignment="1" applyProtection="1">
      <alignment horizontal="right" shrinkToFit="1"/>
      <protection locked="0"/>
    </xf>
    <xf numFmtId="3" fontId="4" fillId="0" borderId="13" xfId="0" applyNumberFormat="1" applyFont="1" applyBorder="1" applyAlignment="1" applyProtection="1">
      <alignment horizontal="right" shrinkToFit="1"/>
      <protection locked="0"/>
    </xf>
    <xf numFmtId="3" fontId="4" fillId="0" borderId="28" xfId="0" applyNumberFormat="1" applyFont="1" applyBorder="1" applyAlignment="1" applyProtection="1">
      <alignment horizontal="right" shrinkToFit="1"/>
      <protection locked="0"/>
    </xf>
    <xf numFmtId="3" fontId="4" fillId="0" borderId="16" xfId="0" applyNumberFormat="1" applyFont="1" applyBorder="1" applyAlignment="1" applyProtection="1">
      <alignment horizontal="right" shrinkToFit="1"/>
      <protection locked="0"/>
    </xf>
    <xf numFmtId="3" fontId="8" fillId="0" borderId="13" xfId="0" applyNumberFormat="1" applyFont="1" applyBorder="1" applyAlignment="1" applyProtection="1">
      <alignment horizontal="left" shrinkToFit="1"/>
      <protection locked="0"/>
    </xf>
    <xf numFmtId="3" fontId="8" fillId="0" borderId="16" xfId="0" applyNumberFormat="1" applyFont="1" applyBorder="1" applyAlignment="1" applyProtection="1">
      <alignment horizontal="left" shrinkToFit="1"/>
      <protection locked="0"/>
    </xf>
    <xf numFmtId="3" fontId="8" fillId="0" borderId="13" xfId="0" applyNumberFormat="1" applyFont="1" applyBorder="1" applyAlignment="1" applyProtection="1">
      <alignment horizontal="center" shrinkToFit="1"/>
      <protection locked="0"/>
    </xf>
    <xf numFmtId="3" fontId="8" fillId="0" borderId="16" xfId="0" applyNumberFormat="1" applyFont="1" applyBorder="1" applyAlignment="1" applyProtection="1">
      <alignment horizontal="center" shrinkToFit="1"/>
      <protection locked="0"/>
    </xf>
    <xf numFmtId="3" fontId="8" fillId="0" borderId="13" xfId="0" applyNumberFormat="1" applyFont="1" applyBorder="1" applyAlignment="1" applyProtection="1">
      <alignment horizontal="right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3" fontId="8" fillId="0" borderId="13" xfId="0" applyNumberFormat="1" applyFont="1" applyBorder="1" applyAlignment="1" applyProtection="1">
      <alignment horizontal="right" shrinkToFit="1"/>
      <protection locked="0"/>
    </xf>
    <xf numFmtId="3" fontId="8" fillId="0" borderId="16" xfId="0" applyNumberFormat="1" applyFont="1" applyBorder="1" applyAlignment="1" applyProtection="1">
      <alignment horizontal="right" shrinkToFit="1"/>
      <protection locked="0"/>
    </xf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3" fontId="8" fillId="3" borderId="13" xfId="0" applyNumberFormat="1" applyFont="1" applyFill="1" applyBorder="1" applyAlignment="1" applyProtection="1">
      <alignment horizontal="center" shrinkToFit="1"/>
      <protection locked="0"/>
    </xf>
    <xf numFmtId="177" fontId="8" fillId="3" borderId="13" xfId="0" applyNumberFormat="1" applyFont="1" applyFill="1" applyBorder="1" applyAlignment="1" applyProtection="1">
      <alignment horizontal="right"/>
      <protection locked="0"/>
    </xf>
    <xf numFmtId="3" fontId="8" fillId="4" borderId="13" xfId="0" applyNumberFormat="1" applyFont="1" applyFill="1" applyBorder="1" applyAlignment="1" applyProtection="1">
      <alignment horizontal="right" shrinkToFit="1"/>
      <protection locked="0"/>
    </xf>
    <xf numFmtId="3" fontId="8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5" fontId="8" fillId="4" borderId="33" xfId="0" applyNumberFormat="1" applyFont="1" applyFill="1" applyBorder="1" applyAlignment="1" applyProtection="1">
      <alignment horizontal="right" shrinkToFit="1"/>
      <protection locked="0"/>
    </xf>
    <xf numFmtId="176" fontId="8" fillId="0" borderId="33" xfId="0" applyNumberFormat="1" applyFont="1" applyBorder="1" applyAlignment="1">
      <alignment horizontal="center" shrinkToFit="1"/>
    </xf>
    <xf numFmtId="5" fontId="8" fillId="0" borderId="33" xfId="0" applyNumberFormat="1" applyFont="1" applyBorder="1" applyAlignment="1">
      <alignment horizontal="right" shrinkToFit="1"/>
    </xf>
    <xf numFmtId="5" fontId="8" fillId="0" borderId="34" xfId="0" applyNumberFormat="1" applyFont="1" applyBorder="1" applyAlignment="1">
      <alignment horizontal="right" shrinkToFit="1"/>
    </xf>
    <xf numFmtId="3" fontId="8" fillId="0" borderId="3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0" fontId="4" fillId="3" borderId="36" xfId="1" applyNumberFormat="1" applyFont="1" applyFill="1" applyBorder="1" applyAlignment="1" applyProtection="1">
      <alignment horizontal="center" vertical="center"/>
      <protection locked="0"/>
    </xf>
    <xf numFmtId="3" fontId="8" fillId="3" borderId="37" xfId="0" applyNumberFormat="1" applyFont="1" applyFill="1" applyBorder="1" applyAlignment="1" applyProtection="1">
      <alignment horizontal="left" vertical="center" shrinkToFit="1"/>
      <protection locked="0"/>
    </xf>
    <xf numFmtId="3" fontId="8" fillId="3" borderId="1" xfId="0" applyNumberFormat="1" applyFont="1" applyFill="1" applyBorder="1" applyAlignment="1" applyProtection="1">
      <alignment horizontal="left" vertical="center" shrinkToFit="1"/>
      <protection locked="0"/>
    </xf>
    <xf numFmtId="3" fontId="8" fillId="3" borderId="3" xfId="0" applyNumberFormat="1" applyFont="1" applyFill="1" applyBorder="1" applyAlignment="1" applyProtection="1">
      <alignment horizontal="left" vertical="center" shrinkToFit="1"/>
      <protection locked="0"/>
    </xf>
    <xf numFmtId="3" fontId="8" fillId="3" borderId="38" xfId="0" applyNumberFormat="1" applyFont="1" applyFill="1" applyBorder="1" applyAlignment="1" applyProtection="1">
      <alignment horizontal="left" vertical="center" shrinkToFit="1"/>
      <protection locked="0"/>
    </xf>
    <xf numFmtId="3" fontId="8" fillId="3" borderId="7" xfId="0" applyNumberFormat="1" applyFont="1" applyFill="1" applyBorder="1" applyAlignment="1" applyProtection="1">
      <alignment horizontal="left" vertical="center" shrinkToFit="1"/>
      <protection locked="0"/>
    </xf>
    <xf numFmtId="3" fontId="8" fillId="3" borderId="8" xfId="0" applyNumberFormat="1" applyFont="1" applyFill="1" applyBorder="1" applyAlignment="1" applyProtection="1">
      <alignment horizontal="left" vertical="center" shrinkToFit="1"/>
      <protection locked="0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left" shrinkToFit="1"/>
    </xf>
    <xf numFmtId="3" fontId="8" fillId="0" borderId="1" xfId="0" applyNumberFormat="1" applyFont="1" applyBorder="1" applyAlignment="1">
      <alignment horizontal="left" shrinkToFit="1"/>
    </xf>
    <xf numFmtId="3" fontId="8" fillId="0" borderId="10" xfId="0" applyNumberFormat="1" applyFont="1" applyBorder="1" applyAlignment="1">
      <alignment horizontal="left" shrinkToFit="1"/>
    </xf>
    <xf numFmtId="3" fontId="8" fillId="0" borderId="7" xfId="0" applyNumberFormat="1" applyFont="1" applyBorder="1" applyAlignment="1">
      <alignment horizontal="left" shrinkToFit="1"/>
    </xf>
    <xf numFmtId="3" fontId="8" fillId="0" borderId="3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 shrinkToFit="1"/>
    </xf>
    <xf numFmtId="3" fontId="8" fillId="0" borderId="13" xfId="0" applyNumberFormat="1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 shrinkToFit="1"/>
    </xf>
    <xf numFmtId="3" fontId="7" fillId="0" borderId="0" xfId="0" applyNumberFormat="1" applyFont="1" applyAlignment="1">
      <alignment horizontal="right"/>
    </xf>
    <xf numFmtId="3" fontId="7" fillId="0" borderId="7" xfId="0" applyNumberFormat="1" applyFont="1" applyBorder="1" applyAlignment="1">
      <alignment horizontal="right"/>
    </xf>
    <xf numFmtId="5" fontId="9" fillId="4" borderId="0" xfId="0" applyNumberFormat="1" applyFont="1" applyFill="1" applyAlignment="1">
      <alignment horizontal="left"/>
    </xf>
    <xf numFmtId="5" fontId="9" fillId="4" borderId="7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distributed" vertical="justify"/>
    </xf>
    <xf numFmtId="3" fontId="4" fillId="2" borderId="0" xfId="0" applyNumberFormat="1" applyFont="1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3" fontId="8" fillId="0" borderId="1" xfId="0" applyNumberFormat="1" applyFont="1" applyBorder="1">
      <alignment vertical="center"/>
    </xf>
    <xf numFmtId="3" fontId="8" fillId="0" borderId="0" xfId="0" applyNumberFormat="1" applyFont="1">
      <alignment vertical="center"/>
    </xf>
    <xf numFmtId="5" fontId="5" fillId="4" borderId="1" xfId="0" applyNumberFormat="1" applyFont="1" applyFill="1" applyBorder="1" applyAlignment="1">
      <alignment horizontal="left" vertical="center" shrinkToFit="1"/>
    </xf>
    <xf numFmtId="5" fontId="5" fillId="4" borderId="0" xfId="0" applyNumberFormat="1" applyFont="1" applyFill="1" applyAlignment="1">
      <alignment horizontal="left" vertical="center" shrinkToFit="1"/>
    </xf>
    <xf numFmtId="3" fontId="4" fillId="0" borderId="0" xfId="0" applyNumberFormat="1" applyFont="1" applyAlignment="1">
      <alignment horizontal="distributed" vertical="distributed"/>
    </xf>
    <xf numFmtId="3" fontId="8" fillId="0" borderId="7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43" xfId="0" applyNumberFormat="1" applyFont="1" applyBorder="1">
      <alignment vertical="center"/>
    </xf>
    <xf numFmtId="3" fontId="6" fillId="0" borderId="23" xfId="0" applyNumberFormat="1" applyFont="1" applyBorder="1">
      <alignment vertical="center"/>
    </xf>
    <xf numFmtId="3" fontId="6" fillId="0" borderId="24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3" fontId="6" fillId="0" borderId="0" xfId="0" applyNumberFormat="1" applyFont="1">
      <alignment vertical="center"/>
    </xf>
    <xf numFmtId="3" fontId="6" fillId="0" borderId="44" xfId="0" applyNumberFormat="1" applyFont="1" applyBorder="1">
      <alignment vertical="center"/>
    </xf>
    <xf numFmtId="3" fontId="6" fillId="0" borderId="45" xfId="0" applyNumberFormat="1" applyFont="1" applyBorder="1">
      <alignment vertical="center"/>
    </xf>
    <xf numFmtId="3" fontId="6" fillId="0" borderId="26" xfId="0" applyNumberFormat="1" applyFont="1" applyBorder="1">
      <alignment vertical="center"/>
    </xf>
    <xf numFmtId="3" fontId="6" fillId="0" borderId="27" xfId="0" applyNumberFormat="1" applyFont="1" applyBorder="1">
      <alignment vertical="center"/>
    </xf>
    <xf numFmtId="3" fontId="7" fillId="0" borderId="9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4" fillId="0" borderId="0" xfId="0" applyNumberFormat="1" applyFont="1">
      <alignment vertical="center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45" xfId="0" applyNumberFormat="1" applyFont="1" applyFill="1" applyBorder="1" applyAlignment="1" applyProtection="1">
      <alignment horizontal="left"/>
      <protection locked="0"/>
    </xf>
    <xf numFmtId="3" fontId="8" fillId="3" borderId="26" xfId="0" applyNumberFormat="1" applyFont="1" applyFill="1" applyBorder="1" applyAlignment="1" applyProtection="1">
      <alignment horizontal="left"/>
      <protection locked="0"/>
    </xf>
    <xf numFmtId="3" fontId="8" fillId="3" borderId="54" xfId="0" applyNumberFormat="1" applyFont="1" applyFill="1" applyBorder="1" applyAlignment="1" applyProtection="1">
      <alignment horizontal="left"/>
      <protection locked="0"/>
    </xf>
    <xf numFmtId="3" fontId="8" fillId="3" borderId="43" xfId="0" applyNumberFormat="1" applyFont="1" applyFill="1" applyBorder="1" applyAlignment="1" applyProtection="1">
      <alignment horizontal="left"/>
      <protection locked="0"/>
    </xf>
    <xf numFmtId="3" fontId="8" fillId="3" borderId="23" xfId="0" applyNumberFormat="1" applyFont="1" applyFill="1" applyBorder="1" applyAlignment="1" applyProtection="1">
      <alignment horizontal="left"/>
      <protection locked="0"/>
    </xf>
    <xf numFmtId="3" fontId="8" fillId="3" borderId="53" xfId="0" applyNumberFormat="1" applyFont="1" applyFill="1" applyBorder="1" applyAlignment="1" applyProtection="1">
      <alignment horizontal="left"/>
      <protection locked="0"/>
    </xf>
    <xf numFmtId="3" fontId="8" fillId="3" borderId="38" xfId="0" applyNumberFormat="1" applyFont="1" applyFill="1" applyBorder="1" applyAlignment="1" applyProtection="1">
      <alignment horizontal="left"/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8" fillId="3" borderId="8" xfId="0" applyNumberFormat="1" applyFont="1" applyFill="1" applyBorder="1" applyAlignment="1" applyProtection="1">
      <alignment horizontal="left"/>
      <protection locked="0"/>
    </xf>
    <xf numFmtId="3" fontId="8" fillId="0" borderId="30" xfId="0" applyNumberFormat="1" applyFont="1" applyBorder="1" applyAlignment="1"/>
    <xf numFmtId="3" fontId="8" fillId="0" borderId="51" xfId="0" applyNumberFormat="1" applyFont="1" applyBorder="1" applyAlignment="1"/>
    <xf numFmtId="176" fontId="8" fillId="0" borderId="9" xfId="2" applyNumberFormat="1" applyFont="1" applyBorder="1" applyAlignment="1">
      <alignment horizontal="center"/>
    </xf>
    <xf numFmtId="176" fontId="8" fillId="0" borderId="1" xfId="2" applyNumberFormat="1" applyFont="1" applyBorder="1" applyAlignment="1">
      <alignment horizontal="center"/>
    </xf>
    <xf numFmtId="176" fontId="8" fillId="0" borderId="10" xfId="2" applyNumberFormat="1" applyFont="1" applyBorder="1" applyAlignment="1">
      <alignment horizontal="center"/>
    </xf>
    <xf numFmtId="176" fontId="8" fillId="0" borderId="7" xfId="2" applyNumberFormat="1" applyFont="1" applyBorder="1" applyAlignment="1">
      <alignment horizontal="center"/>
    </xf>
    <xf numFmtId="3" fontId="8" fillId="6" borderId="47" xfId="0" applyNumberFormat="1" applyFont="1" applyFill="1" applyBorder="1" applyAlignment="1" applyProtection="1">
      <alignment horizontal="center" shrinkToFit="1"/>
      <protection locked="0"/>
    </xf>
    <xf numFmtId="3" fontId="8" fillId="6" borderId="50" xfId="0" applyNumberFormat="1" applyFont="1" applyFill="1" applyBorder="1" applyAlignment="1" applyProtection="1">
      <alignment horizontal="center" shrinkToFit="1"/>
      <protection locked="0"/>
    </xf>
    <xf numFmtId="3" fontId="8" fillId="0" borderId="37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3" borderId="6" xfId="0" applyFont="1" applyFill="1" applyBorder="1" applyAlignment="1" applyProtection="1">
      <alignment horizontal="left" shrinkToFit="1"/>
      <protection locked="0"/>
    </xf>
    <xf numFmtId="0" fontId="8" fillId="3" borderId="0" xfId="0" applyFont="1" applyFill="1" applyAlignment="1" applyProtection="1">
      <alignment horizontal="left" shrinkToFit="1"/>
      <protection locked="0"/>
    </xf>
    <xf numFmtId="0" fontId="8" fillId="3" borderId="44" xfId="0" applyFont="1" applyFill="1" applyBorder="1" applyAlignment="1" applyProtection="1">
      <alignment horizontal="left" shrinkToFit="1"/>
      <protection locked="0"/>
    </xf>
    <xf numFmtId="0" fontId="8" fillId="3" borderId="10" xfId="0" applyFont="1" applyFill="1" applyBorder="1" applyAlignment="1" applyProtection="1">
      <alignment horizontal="left" shrinkToFit="1"/>
      <protection locked="0"/>
    </xf>
    <xf numFmtId="0" fontId="8" fillId="3" borderId="7" xfId="0" applyFont="1" applyFill="1" applyBorder="1" applyAlignment="1" applyProtection="1">
      <alignment horizontal="left" shrinkToFit="1"/>
      <protection locked="0"/>
    </xf>
    <xf numFmtId="0" fontId="8" fillId="3" borderId="50" xfId="0" applyFont="1" applyFill="1" applyBorder="1" applyAlignment="1" applyProtection="1">
      <alignment horizontal="left" shrinkToFit="1"/>
      <protection locked="0"/>
    </xf>
    <xf numFmtId="0" fontId="8" fillId="3" borderId="19" xfId="0" applyFont="1" applyFill="1" applyBorder="1" applyAlignment="1" applyProtection="1">
      <alignment horizontal="center" shrinkToFit="1"/>
      <protection locked="0"/>
    </xf>
    <xf numFmtId="0" fontId="8" fillId="3" borderId="16" xfId="0" applyFont="1" applyFill="1" applyBorder="1" applyAlignment="1" applyProtection="1">
      <alignment horizontal="center" shrinkToFit="1"/>
      <protection locked="0"/>
    </xf>
    <xf numFmtId="177" fontId="8" fillId="3" borderId="14" xfId="0" applyNumberFormat="1" applyFont="1" applyFill="1" applyBorder="1" applyAlignment="1" applyProtection="1">
      <alignment horizontal="right" shrinkToFit="1"/>
      <protection locked="0"/>
    </xf>
    <xf numFmtId="177" fontId="8" fillId="3" borderId="0" xfId="0" applyNumberFormat="1" applyFont="1" applyFill="1" applyAlignment="1" applyProtection="1">
      <alignment horizontal="right" shrinkToFit="1"/>
      <protection locked="0"/>
    </xf>
    <xf numFmtId="177" fontId="8" fillId="3" borderId="44" xfId="0" applyNumberFormat="1" applyFont="1" applyFill="1" applyBorder="1" applyAlignment="1" applyProtection="1">
      <alignment horizontal="right" shrinkToFit="1"/>
      <protection locked="0"/>
    </xf>
    <xf numFmtId="177" fontId="8" fillId="3" borderId="38" xfId="0" applyNumberFormat="1" applyFont="1" applyFill="1" applyBorder="1" applyAlignment="1" applyProtection="1">
      <alignment horizontal="right" shrinkToFit="1"/>
      <protection locked="0"/>
    </xf>
    <xf numFmtId="177" fontId="8" fillId="3" borderId="7" xfId="0" applyNumberFormat="1" applyFont="1" applyFill="1" applyBorder="1" applyAlignment="1" applyProtection="1">
      <alignment horizontal="right" shrinkToFit="1"/>
      <protection locked="0"/>
    </xf>
    <xf numFmtId="177" fontId="8" fillId="3" borderId="50" xfId="0" applyNumberFormat="1" applyFont="1" applyFill="1" applyBorder="1" applyAlignment="1" applyProtection="1">
      <alignment horizontal="right" shrinkToFit="1"/>
      <protection locked="0"/>
    </xf>
    <xf numFmtId="3" fontId="8" fillId="3" borderId="19" xfId="0" applyNumberFormat="1" applyFont="1" applyFill="1" applyBorder="1" applyAlignment="1" applyProtection="1">
      <alignment horizontal="right" shrinkToFit="1"/>
      <protection locked="0"/>
    </xf>
    <xf numFmtId="3" fontId="8" fillId="3" borderId="46" xfId="0" applyNumberFormat="1" applyFont="1" applyFill="1" applyBorder="1" applyAlignment="1" applyProtection="1">
      <alignment horizontal="right" shrinkToFit="1"/>
      <protection locked="0"/>
    </xf>
    <xf numFmtId="3" fontId="8" fillId="0" borderId="46" xfId="0" applyNumberFormat="1" applyFont="1" applyBorder="1" applyAlignment="1">
      <alignment horizontal="right"/>
    </xf>
    <xf numFmtId="177" fontId="8" fillId="4" borderId="43" xfId="0" applyNumberFormat="1" applyFont="1" applyFill="1" applyBorder="1" applyAlignment="1" applyProtection="1">
      <alignment horizontal="center" shrinkToFit="1"/>
      <protection locked="0"/>
    </xf>
    <xf numFmtId="177" fontId="8" fillId="4" borderId="23" xfId="0" applyNumberFormat="1" applyFont="1" applyFill="1" applyBorder="1" applyAlignment="1" applyProtection="1">
      <alignment horizontal="center" shrinkToFit="1"/>
      <protection locked="0"/>
    </xf>
    <xf numFmtId="177" fontId="8" fillId="4" borderId="14" xfId="0" applyNumberFormat="1" applyFont="1" applyFill="1" applyBorder="1" applyAlignment="1" applyProtection="1">
      <alignment horizontal="center" shrinkToFit="1"/>
      <protection locked="0"/>
    </xf>
    <xf numFmtId="177" fontId="8" fillId="4" borderId="0" xfId="0" applyNumberFormat="1" applyFont="1" applyFill="1" applyAlignment="1" applyProtection="1">
      <alignment horizontal="center" shrinkToFit="1"/>
      <protection locked="0"/>
    </xf>
    <xf numFmtId="3" fontId="8" fillId="4" borderId="24" xfId="0" applyNumberFormat="1" applyFont="1" applyFill="1" applyBorder="1" applyAlignment="1" applyProtection="1">
      <alignment horizontal="center" shrinkToFit="1"/>
      <protection locked="0"/>
    </xf>
    <xf numFmtId="3" fontId="8" fillId="4" borderId="44" xfId="0" applyNumberFormat="1" applyFont="1" applyFill="1" applyBorder="1" applyAlignment="1" applyProtection="1">
      <alignment horizontal="center" shrinkToFit="1"/>
      <protection locked="0"/>
    </xf>
    <xf numFmtId="0" fontId="8" fillId="3" borderId="22" xfId="0" applyFont="1" applyFill="1" applyBorder="1" applyAlignment="1" applyProtection="1">
      <alignment horizontal="left" shrinkToFit="1"/>
      <protection locked="0"/>
    </xf>
    <xf numFmtId="0" fontId="8" fillId="3" borderId="23" xfId="0" applyFont="1" applyFill="1" applyBorder="1" applyAlignment="1" applyProtection="1">
      <alignment horizontal="left" shrinkToFit="1"/>
      <protection locked="0"/>
    </xf>
    <xf numFmtId="0" fontId="8" fillId="3" borderId="24" xfId="0" applyFont="1" applyFill="1" applyBorder="1" applyAlignment="1" applyProtection="1">
      <alignment horizontal="left" shrinkToFit="1"/>
      <protection locked="0"/>
    </xf>
    <xf numFmtId="0" fontId="8" fillId="3" borderId="25" xfId="0" applyFont="1" applyFill="1" applyBorder="1" applyAlignment="1" applyProtection="1">
      <alignment horizontal="left" shrinkToFit="1"/>
      <protection locked="0"/>
    </xf>
    <xf numFmtId="0" fontId="8" fillId="3" borderId="26" xfId="0" applyFont="1" applyFill="1" applyBorder="1" applyAlignment="1" applyProtection="1">
      <alignment horizontal="left" shrinkToFit="1"/>
      <protection locked="0"/>
    </xf>
    <xf numFmtId="0" fontId="8" fillId="3" borderId="27" xfId="0" applyFont="1" applyFill="1" applyBorder="1" applyAlignment="1" applyProtection="1">
      <alignment horizontal="left" shrinkToFit="1"/>
      <protection locked="0"/>
    </xf>
    <xf numFmtId="0" fontId="8" fillId="3" borderId="13" xfId="0" applyFont="1" applyFill="1" applyBorder="1" applyAlignment="1" applyProtection="1">
      <alignment horizontal="center" shrinkToFit="1"/>
      <protection locked="0"/>
    </xf>
    <xf numFmtId="177" fontId="8" fillId="3" borderId="43" xfId="0" applyNumberFormat="1" applyFont="1" applyFill="1" applyBorder="1" applyAlignment="1" applyProtection="1">
      <alignment horizontal="right" shrinkToFit="1"/>
      <protection locked="0"/>
    </xf>
    <xf numFmtId="177" fontId="8" fillId="3" borderId="23" xfId="0" applyNumberFormat="1" applyFont="1" applyFill="1" applyBorder="1" applyAlignment="1" applyProtection="1">
      <alignment horizontal="right" shrinkToFit="1"/>
      <protection locked="0"/>
    </xf>
    <xf numFmtId="177" fontId="8" fillId="3" borderId="24" xfId="0" applyNumberFormat="1" applyFont="1" applyFill="1" applyBorder="1" applyAlignment="1" applyProtection="1">
      <alignment horizontal="right" shrinkToFit="1"/>
      <protection locked="0"/>
    </xf>
    <xf numFmtId="177" fontId="8" fillId="3" borderId="45" xfId="0" applyNumberFormat="1" applyFont="1" applyFill="1" applyBorder="1" applyAlignment="1" applyProtection="1">
      <alignment horizontal="right" shrinkToFit="1"/>
      <protection locked="0"/>
    </xf>
    <xf numFmtId="177" fontId="8" fillId="3" borderId="26" xfId="0" applyNumberFormat="1" applyFont="1" applyFill="1" applyBorder="1" applyAlignment="1" applyProtection="1">
      <alignment horizontal="right" shrinkToFit="1"/>
      <protection locked="0"/>
    </xf>
    <xf numFmtId="177" fontId="8" fillId="3" borderId="27" xfId="0" applyNumberFormat="1" applyFont="1" applyFill="1" applyBorder="1" applyAlignment="1" applyProtection="1">
      <alignment horizontal="right" shrinkToFit="1"/>
      <protection locked="0"/>
    </xf>
    <xf numFmtId="177" fontId="8" fillId="4" borderId="45" xfId="0" applyNumberFormat="1" applyFont="1" applyFill="1" applyBorder="1" applyAlignment="1" applyProtection="1">
      <alignment horizontal="center" shrinkToFit="1"/>
      <protection locked="0"/>
    </xf>
    <xf numFmtId="177" fontId="8" fillId="4" borderId="26" xfId="0" applyNumberFormat="1" applyFont="1" applyFill="1" applyBorder="1" applyAlignment="1" applyProtection="1">
      <alignment horizontal="center" shrinkToFit="1"/>
      <protection locked="0"/>
    </xf>
    <xf numFmtId="3" fontId="8" fillId="4" borderId="27" xfId="0" applyNumberFormat="1" applyFont="1" applyFill="1" applyBorder="1" applyAlignment="1" applyProtection="1">
      <alignment horizontal="center" shrinkToFit="1"/>
      <protection locked="0"/>
    </xf>
    <xf numFmtId="0" fontId="8" fillId="3" borderId="14" xfId="0" applyFont="1" applyFill="1" applyBorder="1" applyAlignment="1" applyProtection="1">
      <alignment horizontal="left" shrinkToFit="1"/>
      <protection locked="0"/>
    </xf>
    <xf numFmtId="0" fontId="8" fillId="3" borderId="45" xfId="0" applyFont="1" applyFill="1" applyBorder="1" applyAlignment="1" applyProtection="1">
      <alignment horizontal="left" shrinkToFit="1"/>
      <protection locked="0"/>
    </xf>
    <xf numFmtId="0" fontId="8" fillId="3" borderId="43" xfId="0" applyFont="1" applyFill="1" applyBorder="1" applyAlignment="1" applyProtection="1">
      <alignment horizontal="left" shrinkToFit="1"/>
      <protection locked="0"/>
    </xf>
    <xf numFmtId="0" fontId="8" fillId="3" borderId="38" xfId="0" applyFont="1" applyFill="1" applyBorder="1" applyAlignment="1" applyProtection="1">
      <alignment horizontal="left" shrinkToFit="1"/>
      <protection locked="0"/>
    </xf>
    <xf numFmtId="3" fontId="8" fillId="0" borderId="32" xfId="0" applyNumberFormat="1" applyFont="1" applyBorder="1" applyAlignment="1"/>
    <xf numFmtId="0" fontId="8" fillId="3" borderId="46" xfId="0" applyFont="1" applyFill="1" applyBorder="1" applyAlignment="1" applyProtection="1">
      <alignment horizontal="center" shrinkToFit="1"/>
      <protection locked="0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 shrinkToFit="1"/>
    </xf>
    <xf numFmtId="3" fontId="8" fillId="0" borderId="9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48" xfId="0" applyNumberFormat="1" applyFont="1" applyBorder="1" applyAlignment="1">
      <alignment horizontal="center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49" xfId="0" applyFont="1" applyFill="1" applyBorder="1" applyAlignment="1" applyProtection="1">
      <alignment horizontal="center" vertical="center"/>
      <protection locked="0"/>
    </xf>
    <xf numFmtId="3" fontId="8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8" fillId="3" borderId="3" xfId="0" applyFont="1" applyFill="1" applyBorder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3" fontId="4" fillId="0" borderId="6" xfId="0" applyNumberFormat="1" applyFont="1" applyBorder="1" applyAlignment="1">
      <alignment horizontal="right" vertical="distributed"/>
    </xf>
    <xf numFmtId="3" fontId="4" fillId="0" borderId="0" xfId="0" applyNumberFormat="1" applyFont="1" applyAlignment="1">
      <alignment horizontal="right" vertical="distributed"/>
    </xf>
    <xf numFmtId="3" fontId="8" fillId="0" borderId="37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51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left" shrinkToFit="1"/>
    </xf>
    <xf numFmtId="3" fontId="8" fillId="0" borderId="0" xfId="0" applyNumberFormat="1" applyFont="1" applyAlignment="1">
      <alignment horizontal="left" shrinkToFit="1"/>
    </xf>
    <xf numFmtId="3" fontId="4" fillId="0" borderId="0" xfId="0" applyNumberFormat="1" applyFont="1" applyAlignment="1">
      <alignment horizontal="right" vertical="justify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vertical="center" shrinkToFit="1"/>
    </xf>
    <xf numFmtId="0" fontId="0" fillId="0" borderId="4" xfId="0" applyBorder="1" applyAlignment="1">
      <alignment vertical="center" shrinkToFit="1"/>
    </xf>
    <xf numFmtId="3" fontId="4" fillId="2" borderId="0" xfId="0" applyNumberFormat="1" applyFont="1" applyFill="1" applyAlignment="1">
      <alignment horizontal="left" vertical="center"/>
    </xf>
    <xf numFmtId="3" fontId="4" fillId="2" borderId="4" xfId="0" applyNumberFormat="1" applyFont="1" applyFill="1" applyBorder="1" applyAlignment="1">
      <alignment horizontal="left" vertical="center"/>
    </xf>
    <xf numFmtId="3" fontId="8" fillId="0" borderId="0" xfId="0" applyNumberFormat="1" applyFont="1" applyAlignment="1"/>
    <xf numFmtId="3" fontId="8" fillId="0" borderId="7" xfId="0" applyNumberFormat="1" applyFont="1" applyBorder="1" applyAlignment="1"/>
    <xf numFmtId="0" fontId="4" fillId="3" borderId="35" xfId="1" applyNumberFormat="1" applyFont="1" applyFill="1" applyBorder="1" applyAlignment="1" applyProtection="1">
      <alignment horizontal="center" vertical="center" shrinkToFit="1"/>
    </xf>
    <xf numFmtId="0" fontId="4" fillId="3" borderId="36" xfId="1" applyNumberFormat="1" applyFont="1" applyFill="1" applyBorder="1" applyAlignment="1" applyProtection="1">
      <alignment horizontal="center" vertical="center" shrinkToFit="1"/>
    </xf>
    <xf numFmtId="3" fontId="8" fillId="3" borderId="37" xfId="0" applyNumberFormat="1" applyFont="1" applyFill="1" applyBorder="1" applyAlignment="1">
      <alignment horizontal="left" vertical="center" shrinkToFit="1"/>
    </xf>
    <xf numFmtId="3" fontId="8" fillId="3" borderId="1" xfId="0" applyNumberFormat="1" applyFont="1" applyFill="1" applyBorder="1" applyAlignment="1">
      <alignment horizontal="left" vertical="center" shrinkToFit="1"/>
    </xf>
    <xf numFmtId="3" fontId="8" fillId="3" borderId="3" xfId="0" applyNumberFormat="1" applyFont="1" applyFill="1" applyBorder="1" applyAlignment="1">
      <alignment horizontal="left" vertical="center" shrinkToFit="1"/>
    </xf>
    <xf numFmtId="3" fontId="8" fillId="3" borderId="38" xfId="0" applyNumberFormat="1" applyFont="1" applyFill="1" applyBorder="1" applyAlignment="1">
      <alignment horizontal="left" vertical="center" shrinkToFit="1"/>
    </xf>
    <xf numFmtId="3" fontId="8" fillId="3" borderId="7" xfId="0" applyNumberFormat="1" applyFont="1" applyFill="1" applyBorder="1" applyAlignment="1">
      <alignment horizontal="left" vertical="center" shrinkToFit="1"/>
    </xf>
    <xf numFmtId="3" fontId="8" fillId="3" borderId="8" xfId="0" applyNumberFormat="1" applyFont="1" applyFill="1" applyBorder="1" applyAlignment="1">
      <alignment horizontal="left" vertical="center" shrinkToFit="1"/>
    </xf>
    <xf numFmtId="5" fontId="8" fillId="4" borderId="33" xfId="0" applyNumberFormat="1" applyFont="1" applyFill="1" applyBorder="1" applyAlignment="1">
      <alignment horizontal="right" shrinkToFit="1"/>
    </xf>
    <xf numFmtId="5" fontId="8" fillId="0" borderId="9" xfId="0" applyNumberFormat="1" applyFont="1" applyBorder="1" applyAlignment="1">
      <alignment horizontal="right" shrinkToFit="1"/>
    </xf>
    <xf numFmtId="5" fontId="8" fillId="0" borderId="1" xfId="0" applyNumberFormat="1" applyFont="1" applyBorder="1" applyAlignment="1">
      <alignment horizontal="right" shrinkToFit="1"/>
    </xf>
    <xf numFmtId="5" fontId="8" fillId="0" borderId="3" xfId="0" applyNumberFormat="1" applyFont="1" applyBorder="1" applyAlignment="1">
      <alignment horizontal="right" shrinkToFit="1"/>
    </xf>
    <xf numFmtId="5" fontId="8" fillId="0" borderId="10" xfId="0" applyNumberFormat="1" applyFont="1" applyBorder="1" applyAlignment="1">
      <alignment horizontal="right" shrinkToFit="1"/>
    </xf>
    <xf numFmtId="5" fontId="8" fillId="0" borderId="7" xfId="0" applyNumberFormat="1" applyFont="1" applyBorder="1" applyAlignment="1">
      <alignment horizontal="right" shrinkToFit="1"/>
    </xf>
    <xf numFmtId="5" fontId="8" fillId="0" borderId="8" xfId="0" applyNumberFormat="1" applyFont="1" applyBorder="1" applyAlignment="1">
      <alignment horizontal="right" shrinkToFit="1"/>
    </xf>
    <xf numFmtId="3" fontId="8" fillId="3" borderId="12" xfId="0" applyNumberFormat="1" applyFont="1" applyFill="1" applyBorder="1" applyAlignment="1">
      <alignment horizontal="left" shrinkToFit="1"/>
    </xf>
    <xf numFmtId="3" fontId="8" fillId="3" borderId="13" xfId="0" applyNumberFormat="1" applyFont="1" applyFill="1" applyBorder="1" applyAlignment="1">
      <alignment horizontal="left" shrinkToFit="1"/>
    </xf>
    <xf numFmtId="3" fontId="8" fillId="3" borderId="43" xfId="0" applyNumberFormat="1" applyFont="1" applyFill="1" applyBorder="1" applyAlignment="1">
      <alignment horizontal="left" shrinkToFit="1"/>
    </xf>
    <xf numFmtId="3" fontId="8" fillId="3" borderId="23" xfId="0" applyNumberFormat="1" applyFont="1" applyFill="1" applyBorder="1" applyAlignment="1">
      <alignment horizontal="left" shrinkToFit="1"/>
    </xf>
    <xf numFmtId="3" fontId="8" fillId="3" borderId="24" xfId="0" applyNumberFormat="1" applyFont="1" applyFill="1" applyBorder="1" applyAlignment="1">
      <alignment horizontal="left" shrinkToFit="1"/>
    </xf>
    <xf numFmtId="3" fontId="8" fillId="3" borderId="45" xfId="0" applyNumberFormat="1" applyFont="1" applyFill="1" applyBorder="1" applyAlignment="1">
      <alignment horizontal="left" shrinkToFit="1"/>
    </xf>
    <xf numFmtId="3" fontId="8" fillId="3" borderId="26" xfId="0" applyNumberFormat="1" applyFont="1" applyFill="1" applyBorder="1" applyAlignment="1">
      <alignment horizontal="left" shrinkToFit="1"/>
    </xf>
    <xf numFmtId="3" fontId="8" fillId="3" borderId="27" xfId="0" applyNumberFormat="1" applyFont="1" applyFill="1" applyBorder="1" applyAlignment="1">
      <alignment horizontal="left" shrinkToFit="1"/>
    </xf>
    <xf numFmtId="3" fontId="8" fillId="3" borderId="13" xfId="0" applyNumberFormat="1" applyFont="1" applyFill="1" applyBorder="1" applyAlignment="1">
      <alignment horizontal="center" shrinkToFit="1"/>
    </xf>
    <xf numFmtId="3" fontId="8" fillId="3" borderId="13" xfId="0" applyNumberFormat="1" applyFont="1" applyFill="1" applyBorder="1" applyAlignment="1">
      <alignment horizontal="right"/>
    </xf>
    <xf numFmtId="3" fontId="8" fillId="4" borderId="13" xfId="0" applyNumberFormat="1" applyFont="1" applyFill="1" applyBorder="1" applyAlignment="1">
      <alignment horizontal="right" shrinkToFit="1"/>
    </xf>
    <xf numFmtId="3" fontId="5" fillId="3" borderId="13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right" shrinkToFit="1"/>
    </xf>
    <xf numFmtId="3" fontId="4" fillId="0" borderId="13" xfId="0" applyNumberFormat="1" applyFont="1" applyBorder="1" applyAlignment="1">
      <alignment horizontal="right" shrinkToFit="1"/>
    </xf>
    <xf numFmtId="3" fontId="4" fillId="0" borderId="28" xfId="0" applyNumberFormat="1" applyFont="1" applyBorder="1" applyAlignment="1">
      <alignment horizontal="right" shrinkToFit="1"/>
    </xf>
    <xf numFmtId="3" fontId="4" fillId="0" borderId="16" xfId="0" applyNumberFormat="1" applyFont="1" applyBorder="1" applyAlignment="1">
      <alignment horizontal="right" shrinkToFit="1"/>
    </xf>
    <xf numFmtId="3" fontId="8" fillId="0" borderId="43" xfId="0" applyNumberFormat="1" applyFont="1" applyBorder="1" applyAlignment="1">
      <alignment horizontal="left" shrinkToFit="1"/>
    </xf>
    <xf numFmtId="3" fontId="8" fillId="0" borderId="23" xfId="0" applyNumberFormat="1" applyFont="1" applyBorder="1" applyAlignment="1">
      <alignment horizontal="left" shrinkToFit="1"/>
    </xf>
    <xf numFmtId="3" fontId="8" fillId="0" borderId="24" xfId="0" applyNumberFormat="1" applyFont="1" applyBorder="1" applyAlignment="1">
      <alignment horizontal="left" shrinkToFit="1"/>
    </xf>
    <xf numFmtId="3" fontId="8" fillId="0" borderId="38" xfId="0" applyNumberFormat="1" applyFont="1" applyBorder="1" applyAlignment="1">
      <alignment horizontal="left" shrinkToFit="1"/>
    </xf>
    <xf numFmtId="3" fontId="8" fillId="0" borderId="50" xfId="0" applyNumberFormat="1" applyFont="1" applyBorder="1" applyAlignment="1">
      <alignment horizontal="left" shrinkToFit="1"/>
    </xf>
    <xf numFmtId="3" fontId="8" fillId="0" borderId="13" xfId="0" applyNumberFormat="1" applyFont="1" applyBorder="1" applyAlignment="1">
      <alignment horizontal="center" shrinkToFit="1"/>
    </xf>
    <xf numFmtId="3" fontId="8" fillId="0" borderId="16" xfId="0" applyNumberFormat="1" applyFont="1" applyBorder="1" applyAlignment="1">
      <alignment horizontal="center" shrinkToFit="1"/>
    </xf>
    <xf numFmtId="3" fontId="8" fillId="0" borderId="16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 shrinkToFit="1"/>
    </xf>
    <xf numFmtId="3" fontId="8" fillId="0" borderId="16" xfId="0" applyNumberFormat="1" applyFont="1" applyBorder="1" applyAlignment="1">
      <alignment horizontal="right" shrinkToFit="1"/>
    </xf>
    <xf numFmtId="3" fontId="8" fillId="4" borderId="24" xfId="0" applyNumberFormat="1" applyFont="1" applyFill="1" applyBorder="1" applyAlignment="1">
      <alignment horizontal="center" shrinkToFit="1"/>
    </xf>
    <xf numFmtId="3" fontId="8" fillId="4" borderId="27" xfId="0" applyNumberFormat="1" applyFont="1" applyFill="1" applyBorder="1" applyAlignment="1">
      <alignment horizontal="center" shrinkToFit="1"/>
    </xf>
    <xf numFmtId="3" fontId="8" fillId="4" borderId="43" xfId="0" applyNumberFormat="1" applyFont="1" applyFill="1" applyBorder="1" applyAlignment="1">
      <alignment horizontal="center" shrinkToFit="1"/>
    </xf>
    <xf numFmtId="3" fontId="8" fillId="4" borderId="23" xfId="0" applyNumberFormat="1" applyFont="1" applyFill="1" applyBorder="1" applyAlignment="1">
      <alignment horizontal="center" shrinkToFit="1"/>
    </xf>
    <xf numFmtId="3" fontId="8" fillId="4" borderId="45" xfId="0" applyNumberFormat="1" applyFont="1" applyFill="1" applyBorder="1" applyAlignment="1">
      <alignment horizontal="center" shrinkToFit="1"/>
    </xf>
    <xf numFmtId="3" fontId="8" fillId="4" borderId="26" xfId="0" applyNumberFormat="1" applyFont="1" applyFill="1" applyBorder="1" applyAlignment="1">
      <alignment horizontal="center" shrinkToFit="1"/>
    </xf>
    <xf numFmtId="3" fontId="5" fillId="3" borderId="2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3" fontId="5" fillId="3" borderId="29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 shrinkToFit="1"/>
    </xf>
    <xf numFmtId="0" fontId="8" fillId="3" borderId="0" xfId="0" applyFont="1" applyFill="1" applyAlignment="1">
      <alignment horizontal="left" shrinkToFit="1"/>
    </xf>
    <xf numFmtId="0" fontId="8" fillId="3" borderId="44" xfId="0" applyFont="1" applyFill="1" applyBorder="1" applyAlignment="1">
      <alignment horizontal="left" shrinkToFit="1"/>
    </xf>
    <xf numFmtId="0" fontId="8" fillId="3" borderId="10" xfId="0" applyFont="1" applyFill="1" applyBorder="1" applyAlignment="1">
      <alignment horizontal="left" shrinkToFit="1"/>
    </xf>
    <xf numFmtId="0" fontId="8" fillId="3" borderId="7" xfId="0" applyFont="1" applyFill="1" applyBorder="1" applyAlignment="1">
      <alignment horizontal="left" shrinkToFit="1"/>
    </xf>
    <xf numFmtId="0" fontId="8" fillId="3" borderId="50" xfId="0" applyFont="1" applyFill="1" applyBorder="1" applyAlignment="1">
      <alignment horizontal="left" shrinkToFit="1"/>
    </xf>
    <xf numFmtId="0" fontId="8" fillId="3" borderId="19" xfId="0" applyFont="1" applyFill="1" applyBorder="1" applyAlignment="1">
      <alignment horizontal="left" shrinkToFit="1"/>
    </xf>
    <xf numFmtId="0" fontId="8" fillId="3" borderId="16" xfId="0" applyFont="1" applyFill="1" applyBorder="1" applyAlignment="1">
      <alignment horizontal="left" shrinkToFit="1"/>
    </xf>
    <xf numFmtId="0" fontId="8" fillId="3" borderId="19" xfId="0" applyFont="1" applyFill="1" applyBorder="1" applyAlignment="1">
      <alignment horizontal="center" shrinkToFit="1"/>
    </xf>
    <xf numFmtId="0" fontId="8" fillId="3" borderId="16" xfId="0" applyFont="1" applyFill="1" applyBorder="1" applyAlignment="1">
      <alignment horizontal="center" shrinkToFit="1"/>
    </xf>
    <xf numFmtId="3" fontId="8" fillId="3" borderId="14" xfId="0" applyNumberFormat="1" applyFont="1" applyFill="1" applyBorder="1" applyAlignment="1">
      <alignment horizontal="right" shrinkToFit="1"/>
    </xf>
    <xf numFmtId="3" fontId="8" fillId="3" borderId="0" xfId="0" applyNumberFormat="1" applyFont="1" applyFill="1" applyAlignment="1">
      <alignment horizontal="right" shrinkToFit="1"/>
    </xf>
    <xf numFmtId="3" fontId="8" fillId="3" borderId="44" xfId="0" applyNumberFormat="1" applyFont="1" applyFill="1" applyBorder="1" applyAlignment="1">
      <alignment horizontal="right" shrinkToFit="1"/>
    </xf>
    <xf numFmtId="3" fontId="8" fillId="3" borderId="38" xfId="0" applyNumberFormat="1" applyFont="1" applyFill="1" applyBorder="1" applyAlignment="1">
      <alignment horizontal="right" shrinkToFit="1"/>
    </xf>
    <xf numFmtId="3" fontId="8" fillId="3" borderId="7" xfId="0" applyNumberFormat="1" applyFont="1" applyFill="1" applyBorder="1" applyAlignment="1">
      <alignment horizontal="right" shrinkToFit="1"/>
    </xf>
    <xf numFmtId="3" fontId="8" fillId="3" borderId="50" xfId="0" applyNumberFormat="1" applyFont="1" applyFill="1" applyBorder="1" applyAlignment="1">
      <alignment horizontal="right" shrinkToFit="1"/>
    </xf>
    <xf numFmtId="3" fontId="8" fillId="3" borderId="19" xfId="0" applyNumberFormat="1" applyFont="1" applyFill="1" applyBorder="1" applyAlignment="1">
      <alignment horizontal="right" shrinkToFit="1"/>
    </xf>
    <xf numFmtId="3" fontId="8" fillId="3" borderId="46" xfId="0" applyNumberFormat="1" applyFont="1" applyFill="1" applyBorder="1" applyAlignment="1">
      <alignment horizontal="right" shrinkToFit="1"/>
    </xf>
    <xf numFmtId="3" fontId="8" fillId="4" borderId="14" xfId="0" applyNumberFormat="1" applyFont="1" applyFill="1" applyBorder="1" applyAlignment="1">
      <alignment horizontal="center" shrinkToFit="1"/>
    </xf>
    <xf numFmtId="3" fontId="8" fillId="4" borderId="0" xfId="0" applyNumberFormat="1" applyFont="1" applyFill="1" applyAlignment="1">
      <alignment horizontal="center" shrinkToFit="1"/>
    </xf>
    <xf numFmtId="3" fontId="8" fillId="4" borderId="44" xfId="0" applyNumberFormat="1" applyFont="1" applyFill="1" applyBorder="1" applyAlignment="1">
      <alignment horizontal="center" shrinkToFit="1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6" borderId="47" xfId="0" applyNumberFormat="1" applyFont="1" applyFill="1" applyBorder="1" applyAlignment="1">
      <alignment horizontal="center" shrinkToFit="1"/>
    </xf>
    <xf numFmtId="3" fontId="8" fillId="6" borderId="50" xfId="0" applyNumberFormat="1" applyFont="1" applyFill="1" applyBorder="1" applyAlignment="1">
      <alignment horizontal="center" shrinkToFit="1"/>
    </xf>
    <xf numFmtId="3" fontId="5" fillId="3" borderId="46" xfId="0" applyNumberFormat="1" applyFont="1" applyFill="1" applyBorder="1" applyAlignment="1">
      <alignment horizontal="center"/>
    </xf>
    <xf numFmtId="3" fontId="5" fillId="3" borderId="52" xfId="0" applyNumberFormat="1" applyFont="1" applyFill="1" applyBorder="1" applyAlignment="1">
      <alignment horizontal="center"/>
    </xf>
    <xf numFmtId="0" fontId="8" fillId="3" borderId="22" xfId="0" applyFont="1" applyFill="1" applyBorder="1" applyAlignment="1">
      <alignment horizontal="left" shrinkToFit="1"/>
    </xf>
    <xf numFmtId="0" fontId="8" fillId="3" borderId="2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left" shrinkToFit="1"/>
    </xf>
    <xf numFmtId="0" fontId="8" fillId="3" borderId="25" xfId="0" applyFont="1" applyFill="1" applyBorder="1" applyAlignment="1">
      <alignment horizontal="left" shrinkToFit="1"/>
    </xf>
    <xf numFmtId="0" fontId="8" fillId="3" borderId="26" xfId="0" applyFont="1" applyFill="1" applyBorder="1" applyAlignment="1">
      <alignment horizontal="left" shrinkToFit="1"/>
    </xf>
    <xf numFmtId="0" fontId="8" fillId="3" borderId="27" xfId="0" applyFont="1" applyFill="1" applyBorder="1" applyAlignment="1">
      <alignment horizontal="left" shrinkToFit="1"/>
    </xf>
    <xf numFmtId="0" fontId="8" fillId="3" borderId="13" xfId="0" applyFont="1" applyFill="1" applyBorder="1" applyAlignment="1">
      <alignment horizontal="left" shrinkToFit="1"/>
    </xf>
    <xf numFmtId="0" fontId="8" fillId="3" borderId="13" xfId="0" applyFont="1" applyFill="1" applyBorder="1" applyAlignment="1">
      <alignment horizontal="center" shrinkToFit="1"/>
    </xf>
    <xf numFmtId="3" fontId="8" fillId="3" borderId="43" xfId="0" applyNumberFormat="1" applyFont="1" applyFill="1" applyBorder="1" applyAlignment="1">
      <alignment horizontal="right" shrinkToFit="1"/>
    </xf>
    <xf numFmtId="3" fontId="8" fillId="3" borderId="23" xfId="0" applyNumberFormat="1" applyFont="1" applyFill="1" applyBorder="1" applyAlignment="1">
      <alignment horizontal="right" shrinkToFit="1"/>
    </xf>
    <xf numFmtId="3" fontId="8" fillId="3" borderId="24" xfId="0" applyNumberFormat="1" applyFont="1" applyFill="1" applyBorder="1" applyAlignment="1">
      <alignment horizontal="right" shrinkToFit="1"/>
    </xf>
    <xf numFmtId="3" fontId="8" fillId="3" borderId="45" xfId="0" applyNumberFormat="1" applyFont="1" applyFill="1" applyBorder="1" applyAlignment="1">
      <alignment horizontal="right" shrinkToFit="1"/>
    </xf>
    <xf numFmtId="3" fontId="8" fillId="3" borderId="26" xfId="0" applyNumberFormat="1" applyFont="1" applyFill="1" applyBorder="1" applyAlignment="1">
      <alignment horizontal="right" shrinkToFit="1"/>
    </xf>
    <xf numFmtId="3" fontId="8" fillId="3" borderId="27" xfId="0" applyNumberFormat="1" applyFont="1" applyFill="1" applyBorder="1" applyAlignment="1">
      <alignment horizontal="right" shrinkToFit="1"/>
    </xf>
    <xf numFmtId="0" fontId="8" fillId="3" borderId="46" xfId="0" applyFont="1" applyFill="1" applyBorder="1" applyAlignment="1">
      <alignment horizontal="left" shrinkToFit="1"/>
    </xf>
    <xf numFmtId="0" fontId="8" fillId="3" borderId="46" xfId="0" applyFont="1" applyFill="1" applyBorder="1" applyAlignment="1">
      <alignment horizontal="center" shrinkToFit="1"/>
    </xf>
    <xf numFmtId="3" fontId="8" fillId="3" borderId="9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6" fillId="6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8" fillId="0" borderId="13" xfId="0" applyNumberFormat="1" applyFont="1" applyBorder="1" applyAlignment="1">
      <alignment horizontal="left" shrinkToFit="1"/>
    </xf>
    <xf numFmtId="3" fontId="8" fillId="0" borderId="16" xfId="0" applyNumberFormat="1" applyFont="1" applyBorder="1" applyAlignment="1">
      <alignment horizontal="left" shrinkToFit="1"/>
    </xf>
    <xf numFmtId="3" fontId="4" fillId="3" borderId="13" xfId="0" applyNumberFormat="1" applyFont="1" applyFill="1" applyBorder="1" applyAlignment="1" applyProtection="1">
      <alignment horizontal="left" wrapText="1"/>
      <protection locked="0"/>
    </xf>
    <xf numFmtId="3" fontId="4" fillId="3" borderId="13" xfId="0" applyNumberFormat="1" applyFont="1" applyFill="1" applyBorder="1" applyAlignment="1" applyProtection="1">
      <alignment horizontal="left" wrapText="1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67467</xdr:colOff>
      <xdr:row>8</xdr:row>
      <xdr:rowOff>153458</xdr:rowOff>
    </xdr:from>
    <xdr:to>
      <xdr:col>26</xdr:col>
      <xdr:colOff>130967</xdr:colOff>
      <xdr:row>13</xdr:row>
      <xdr:rowOff>89959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B8FC133-0480-4A0E-BF5E-738584ED1D28}"/>
            </a:ext>
          </a:extLst>
        </xdr:cNvPr>
        <xdr:cNvSpPr/>
      </xdr:nvSpPr>
      <xdr:spPr>
        <a:xfrm>
          <a:off x="3913186" y="1320271"/>
          <a:ext cx="1480344" cy="769938"/>
        </a:xfrm>
        <a:prstGeom prst="wedgeRoundRectCallout">
          <a:avLst>
            <a:gd name="adj1" fmla="val -22442"/>
            <a:gd name="adj2" fmla="val 122809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8466</xdr:colOff>
      <xdr:row>9</xdr:row>
      <xdr:rowOff>83874</xdr:rowOff>
    </xdr:from>
    <xdr:to>
      <xdr:col>26</xdr:col>
      <xdr:colOff>31748</xdr:colOff>
      <xdr:row>13</xdr:row>
      <xdr:rowOff>30427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64C521-7DF2-4871-A420-615043D3207D}"/>
            </a:ext>
          </a:extLst>
        </xdr:cNvPr>
        <xdr:cNvSpPr txBox="1"/>
      </xdr:nvSpPr>
      <xdr:spPr>
        <a:xfrm>
          <a:off x="4056591" y="1417374"/>
          <a:ext cx="1237720" cy="613303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前月までの受領済金を記入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oneCellAnchor>
    <xdr:from>
      <xdr:col>57</xdr:col>
      <xdr:colOff>105833</xdr:colOff>
      <xdr:row>24</xdr:row>
      <xdr:rowOff>31750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2CA6D7A-43B6-401F-86FC-A453331EA15D}"/>
            </a:ext>
          </a:extLst>
        </xdr:cNvPr>
        <xdr:cNvSpPr txBox="1"/>
      </xdr:nvSpPr>
      <xdr:spPr>
        <a:xfrm>
          <a:off x="11507258" y="37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21</xdr:col>
      <xdr:colOff>83344</xdr:colOff>
      <xdr:row>18</xdr:row>
      <xdr:rowOff>83343</xdr:rowOff>
    </xdr:from>
    <xdr:to>
      <xdr:col>28</xdr:col>
      <xdr:colOff>119062</xdr:colOff>
      <xdr:row>32</xdr:row>
      <xdr:rowOff>142874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6BC9FAB-9968-4D59-9B11-0B2FE213A0FD}"/>
            </a:ext>
          </a:extLst>
        </xdr:cNvPr>
        <xdr:cNvCxnSpPr/>
      </xdr:nvCxnSpPr>
      <xdr:spPr>
        <a:xfrm>
          <a:off x="4283869" y="2836068"/>
          <a:ext cx="1435893" cy="23264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154781</xdr:colOff>
      <xdr:row>27</xdr:row>
      <xdr:rowOff>34395</xdr:rowOff>
    </xdr:from>
    <xdr:to>
      <xdr:col>42</xdr:col>
      <xdr:colOff>166685</xdr:colOff>
      <xdr:row>31</xdr:row>
      <xdr:rowOff>137583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251D511-4DD5-45B6-83C0-E80A2EEDBA2B}"/>
            </a:ext>
          </a:extLst>
        </xdr:cNvPr>
        <xdr:cNvSpPr/>
      </xdr:nvSpPr>
      <xdr:spPr>
        <a:xfrm>
          <a:off x="6834187" y="4534958"/>
          <a:ext cx="1833561" cy="769938"/>
        </a:xfrm>
        <a:prstGeom prst="wedgeRoundRectCallout">
          <a:avLst>
            <a:gd name="adj1" fmla="val -66622"/>
            <a:gd name="adj2" fmla="val 62500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11905</xdr:colOff>
      <xdr:row>28</xdr:row>
      <xdr:rowOff>529</xdr:rowOff>
    </xdr:from>
    <xdr:to>
      <xdr:col>42</xdr:col>
      <xdr:colOff>55561</xdr:colOff>
      <xdr:row>31</xdr:row>
      <xdr:rowOff>113770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F18766C-F4B3-4818-BB93-5090A2D166E3}"/>
            </a:ext>
          </a:extLst>
        </xdr:cNvPr>
        <xdr:cNvSpPr txBox="1"/>
      </xdr:nvSpPr>
      <xdr:spPr>
        <a:xfrm>
          <a:off x="6893718" y="4501092"/>
          <a:ext cx="1662906" cy="613303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上記</a:t>
          </a:r>
          <a:r>
            <a:rPr kumimoji="1" lang="en-US" altLang="ja-JP" sz="1100"/>
            <a:t>【</a:t>
          </a:r>
          <a:r>
            <a:rPr kumimoji="1" lang="ja-JP" altLang="en-US" sz="1100"/>
            <a:t>受領済金額</a:t>
          </a:r>
          <a:r>
            <a:rPr kumimoji="1" lang="en-US" altLang="ja-JP" sz="1100"/>
            <a:t>】</a:t>
          </a:r>
          <a:r>
            <a:rPr kumimoji="1" lang="ja-JP" altLang="en-US" sz="1100"/>
            <a:t>が　　  　リンクしてます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130969</xdr:rowOff>
    </xdr:from>
    <xdr:to>
      <xdr:col>22</xdr:col>
      <xdr:colOff>71436</xdr:colOff>
      <xdr:row>49</xdr:row>
      <xdr:rowOff>23812</xdr:rowOff>
    </xdr:to>
    <xdr:sp macro="" textlink="">
      <xdr:nvSpPr>
        <xdr:cNvPr id="8" name="爆発: 14 pt 7">
          <a:extLst>
            <a:ext uri="{FF2B5EF4-FFF2-40B4-BE49-F238E27FC236}">
              <a16:creationId xmlns:a16="http://schemas.microsoft.com/office/drawing/2014/main" id="{0F226AC5-50AE-497F-93D8-4F9F6B294DD7}"/>
            </a:ext>
          </a:extLst>
        </xdr:cNvPr>
        <xdr:cNvSpPr/>
      </xdr:nvSpPr>
      <xdr:spPr>
        <a:xfrm rot="429620">
          <a:off x="0" y="6284119"/>
          <a:ext cx="4471986" cy="1512093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23812</xdr:colOff>
      <xdr:row>42</xdr:row>
      <xdr:rowOff>24342</xdr:rowOff>
    </xdr:from>
    <xdr:to>
      <xdr:col>47</xdr:col>
      <xdr:colOff>35718</xdr:colOff>
      <xdr:row>47</xdr:row>
      <xdr:rowOff>23813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CC9DC19-E9A7-4614-B7D8-2DD9D7AC2548}"/>
            </a:ext>
          </a:extLst>
        </xdr:cNvPr>
        <xdr:cNvSpPr txBox="1"/>
      </xdr:nvSpPr>
      <xdr:spPr>
        <a:xfrm>
          <a:off x="4881562" y="6858530"/>
          <a:ext cx="4667250" cy="832908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請求に基づく出来高書を添付してください。　　出来高書は御社の書式でＯＫ。</a:t>
          </a:r>
          <a:endParaRPr kumimoji="1" lang="en-US" altLang="ja-JP" sz="18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178593</xdr:colOff>
      <xdr:row>26</xdr:row>
      <xdr:rowOff>154782</xdr:rowOff>
    </xdr:from>
    <xdr:to>
      <xdr:col>27</xdr:col>
      <xdr:colOff>59531</xdr:colOff>
      <xdr:row>30</xdr:row>
      <xdr:rowOff>83344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8F04230D-595B-4EA2-97C9-9234EE4B5055}"/>
            </a:ext>
          </a:extLst>
        </xdr:cNvPr>
        <xdr:cNvSpPr/>
      </xdr:nvSpPr>
      <xdr:spPr>
        <a:xfrm>
          <a:off x="3619499" y="4488657"/>
          <a:ext cx="1905001" cy="595312"/>
        </a:xfrm>
        <a:prstGeom prst="wedgeRoundRectCallout">
          <a:avLst>
            <a:gd name="adj1" fmla="val 48167"/>
            <a:gd name="adj2" fmla="val -106041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23813</xdr:colOff>
      <xdr:row>27</xdr:row>
      <xdr:rowOff>48155</xdr:rowOff>
    </xdr:from>
    <xdr:to>
      <xdr:col>26</xdr:col>
      <xdr:colOff>154782</xdr:colOff>
      <xdr:row>30</xdr:row>
      <xdr:rowOff>11906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58BDC66-9D19-4E42-9299-59C0D512F1E9}"/>
            </a:ext>
          </a:extLst>
        </xdr:cNvPr>
        <xdr:cNvSpPr txBox="1"/>
      </xdr:nvSpPr>
      <xdr:spPr>
        <a:xfrm>
          <a:off x="3667126" y="4548718"/>
          <a:ext cx="1750219" cy="463813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契約工事の当月までの　出来高分を記入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178593</xdr:colOff>
      <xdr:row>34</xdr:row>
      <xdr:rowOff>11906</xdr:rowOff>
    </xdr:from>
    <xdr:to>
      <xdr:col>33</xdr:col>
      <xdr:colOff>83343</xdr:colOff>
      <xdr:row>36</xdr:row>
      <xdr:rowOff>107156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AB81BF2-B6E1-45BF-99C1-D8386A7BEEDD}"/>
            </a:ext>
          </a:extLst>
        </xdr:cNvPr>
        <xdr:cNvSpPr/>
      </xdr:nvSpPr>
      <xdr:spPr>
        <a:xfrm>
          <a:off x="5643562" y="5512594"/>
          <a:ext cx="1119187" cy="4286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154782</xdr:colOff>
      <xdr:row>16</xdr:row>
      <xdr:rowOff>23813</xdr:rowOff>
    </xdr:from>
    <xdr:to>
      <xdr:col>30</xdr:col>
      <xdr:colOff>59531</xdr:colOff>
      <xdr:row>18</xdr:row>
      <xdr:rowOff>119063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B24F513-DA80-45A0-B34D-24C35C6ACDA7}"/>
            </a:ext>
          </a:extLst>
        </xdr:cNvPr>
        <xdr:cNvSpPr/>
      </xdr:nvSpPr>
      <xdr:spPr>
        <a:xfrm>
          <a:off x="5012532" y="2524126"/>
          <a:ext cx="1119187" cy="4286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59532</xdr:colOff>
      <xdr:row>18</xdr:row>
      <xdr:rowOff>83343</xdr:rowOff>
    </xdr:from>
    <xdr:to>
      <xdr:col>33</xdr:col>
      <xdr:colOff>83344</xdr:colOff>
      <xdr:row>35</xdr:row>
      <xdr:rowOff>59531</xdr:rowOff>
    </xdr:to>
    <xdr:cxnSp macro="">
      <xdr:nvCxnSpPr>
        <xdr:cNvPr id="16" name="コネクタ: カギ線 15">
          <a:extLst>
            <a:ext uri="{FF2B5EF4-FFF2-40B4-BE49-F238E27FC236}">
              <a16:creationId xmlns:a16="http://schemas.microsoft.com/office/drawing/2014/main" id="{7333091A-9744-4FC0-86CB-0169CE51D0E5}"/>
            </a:ext>
          </a:extLst>
        </xdr:cNvPr>
        <xdr:cNvCxnSpPr>
          <a:endCxn id="13" idx="3"/>
        </xdr:cNvCxnSpPr>
      </xdr:nvCxnSpPr>
      <xdr:spPr>
        <a:xfrm rot="16200000" flipH="1">
          <a:off x="5042297" y="4006454"/>
          <a:ext cx="2809875" cy="631030"/>
        </a:xfrm>
        <a:prstGeom prst="bentConnector4">
          <a:avLst>
            <a:gd name="adj1" fmla="val -848"/>
            <a:gd name="adj2" fmla="val 438113"/>
          </a:avLst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3</xdr:row>
      <xdr:rowOff>71438</xdr:rowOff>
    </xdr:from>
    <xdr:to>
      <xdr:col>46</xdr:col>
      <xdr:colOff>154780</xdr:colOff>
      <xdr:row>6</xdr:row>
      <xdr:rowOff>35719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AB750A0-3459-47A0-92FC-09A00B1F1A0C}"/>
            </a:ext>
          </a:extLst>
        </xdr:cNvPr>
        <xdr:cNvSpPr/>
      </xdr:nvSpPr>
      <xdr:spPr>
        <a:xfrm>
          <a:off x="7072313" y="571501"/>
          <a:ext cx="2393155" cy="464343"/>
        </a:xfrm>
        <a:prstGeom prst="wedgeRoundRectCallout">
          <a:avLst>
            <a:gd name="adj1" fmla="val -119663"/>
            <a:gd name="adj2" fmla="val -45318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71438</xdr:colOff>
      <xdr:row>3</xdr:row>
      <xdr:rowOff>120917</xdr:rowOff>
    </xdr:from>
    <xdr:to>
      <xdr:col>46</xdr:col>
      <xdr:colOff>119062</xdr:colOff>
      <xdr:row>5</xdr:row>
      <xdr:rowOff>95250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89A06B-8BC2-4921-9E96-F2B1EF7C1BDE}"/>
            </a:ext>
          </a:extLst>
        </xdr:cNvPr>
        <xdr:cNvSpPr txBox="1"/>
      </xdr:nvSpPr>
      <xdr:spPr>
        <a:xfrm>
          <a:off x="7155657" y="620980"/>
          <a:ext cx="2274093" cy="307708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適格請求書事業者登録番号を記入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0</xdr:row>
      <xdr:rowOff>35719</xdr:rowOff>
    </xdr:from>
    <xdr:to>
      <xdr:col>57</xdr:col>
      <xdr:colOff>71439</xdr:colOff>
      <xdr:row>2</xdr:row>
      <xdr:rowOff>83344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72B11C1D-8364-435D-B6C8-2B1192EE5F8A}"/>
            </a:ext>
          </a:extLst>
        </xdr:cNvPr>
        <xdr:cNvSpPr/>
      </xdr:nvSpPr>
      <xdr:spPr>
        <a:xfrm>
          <a:off x="7893844" y="35719"/>
          <a:ext cx="3714751" cy="381000"/>
        </a:xfrm>
        <a:prstGeom prst="wedgeRoundRectCallout">
          <a:avLst>
            <a:gd name="adj1" fmla="val -95217"/>
            <a:gd name="adj2" fmla="val -11727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45246</xdr:colOff>
      <xdr:row>0</xdr:row>
      <xdr:rowOff>70912</xdr:rowOff>
    </xdr:from>
    <xdr:to>
      <xdr:col>57</xdr:col>
      <xdr:colOff>71437</xdr:colOff>
      <xdr:row>2</xdr:row>
      <xdr:rowOff>45245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ABD9C99-8994-456E-B80B-FF3EB65FD984}"/>
            </a:ext>
          </a:extLst>
        </xdr:cNvPr>
        <xdr:cNvSpPr txBox="1"/>
      </xdr:nvSpPr>
      <xdr:spPr>
        <a:xfrm>
          <a:off x="7939090" y="70912"/>
          <a:ext cx="3669503" cy="307708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日付は締日ではなく、必着日（”翌月</a:t>
          </a:r>
          <a:r>
            <a:rPr kumimoji="1" lang="en-US" altLang="ja-JP" sz="1100"/>
            <a:t>5</a:t>
          </a:r>
          <a:r>
            <a:rPr kumimoji="1" lang="ja-JP" altLang="en-US" sz="1100"/>
            <a:t>日”）をご記入ください。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26</xdr:row>
      <xdr:rowOff>35717</xdr:rowOff>
    </xdr:from>
    <xdr:to>
      <xdr:col>15</xdr:col>
      <xdr:colOff>107156</xdr:colOff>
      <xdr:row>30</xdr:row>
      <xdr:rowOff>166686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296C158D-4C1B-453F-B714-7FF47820E706}"/>
            </a:ext>
          </a:extLst>
        </xdr:cNvPr>
        <xdr:cNvSpPr/>
      </xdr:nvSpPr>
      <xdr:spPr>
        <a:xfrm>
          <a:off x="857250" y="4369592"/>
          <a:ext cx="2286000" cy="797719"/>
        </a:xfrm>
        <a:prstGeom prst="wedgeRoundRectCallout">
          <a:avLst>
            <a:gd name="adj1" fmla="val 93063"/>
            <a:gd name="adj2" fmla="val -95623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</xdr:colOff>
      <xdr:row>26</xdr:row>
      <xdr:rowOff>105306</xdr:rowOff>
    </xdr:from>
    <xdr:to>
      <xdr:col>14</xdr:col>
      <xdr:colOff>69058</xdr:colOff>
      <xdr:row>30</xdr:row>
      <xdr:rowOff>107156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AFDE1C9-4395-42F8-9A4C-39356435809E}"/>
            </a:ext>
          </a:extLst>
        </xdr:cNvPr>
        <xdr:cNvSpPr txBox="1"/>
      </xdr:nvSpPr>
      <xdr:spPr>
        <a:xfrm>
          <a:off x="1012032" y="4439181"/>
          <a:ext cx="1890714" cy="6686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一式でご記入の際は</a:t>
          </a:r>
          <a:r>
            <a:rPr kumimoji="1" lang="ja-JP" altLang="en-US" sz="1100" u="sng"/>
            <a:t>必ず</a:t>
          </a:r>
          <a:endParaRPr kumimoji="1" lang="en-US" altLang="ja-JP" sz="1100" u="sng"/>
        </a:p>
        <a:p>
          <a:r>
            <a:rPr kumimoji="1" lang="ja-JP" altLang="en-US" sz="1100" u="sng"/>
            <a:t>内訳書を添付</a:t>
          </a:r>
          <a:r>
            <a:rPr kumimoji="1" lang="ja-JP" altLang="en-US" sz="1100" u="none"/>
            <a:t>してご提出ください。</a:t>
          </a:r>
          <a:endParaRPr kumimoji="1" lang="en-US" altLang="ja-JP" sz="1100" u="none"/>
        </a:p>
        <a:p>
          <a:endParaRPr kumimoji="1" lang="en-US" altLang="ja-JP" sz="1100" u="none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126999</xdr:colOff>
      <xdr:row>11</xdr:row>
      <xdr:rowOff>11906</xdr:rowOff>
    </xdr:from>
    <xdr:to>
      <xdr:col>24</xdr:col>
      <xdr:colOff>190499</xdr:colOff>
      <xdr:row>14</xdr:row>
      <xdr:rowOff>42333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7E805F9-511C-4FAB-BA8E-4B37EF9ECB44}"/>
            </a:ext>
          </a:extLst>
        </xdr:cNvPr>
        <xdr:cNvSpPr/>
      </xdr:nvSpPr>
      <xdr:spPr>
        <a:xfrm>
          <a:off x="3567905" y="1678781"/>
          <a:ext cx="1480344" cy="530490"/>
        </a:xfrm>
        <a:prstGeom prst="wedgeRound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20373</xdr:colOff>
      <xdr:row>11</xdr:row>
      <xdr:rowOff>83874</xdr:rowOff>
    </xdr:from>
    <xdr:to>
      <xdr:col>24</xdr:col>
      <xdr:colOff>43656</xdr:colOff>
      <xdr:row>13</xdr:row>
      <xdr:rowOff>107156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1120D4-4417-407D-8C88-C712DF970FD5}"/>
            </a:ext>
          </a:extLst>
        </xdr:cNvPr>
        <xdr:cNvSpPr txBox="1"/>
      </xdr:nvSpPr>
      <xdr:spPr>
        <a:xfrm>
          <a:off x="3663686" y="1750749"/>
          <a:ext cx="1237720" cy="356657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記入不要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oneCellAnchor>
    <xdr:from>
      <xdr:col>57</xdr:col>
      <xdr:colOff>105833</xdr:colOff>
      <xdr:row>24</xdr:row>
      <xdr:rowOff>31750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6764F2C-ADC8-429E-8FB6-B7EADADE5F73}"/>
            </a:ext>
          </a:extLst>
        </xdr:cNvPr>
        <xdr:cNvSpPr txBox="1"/>
      </xdr:nvSpPr>
      <xdr:spPr>
        <a:xfrm>
          <a:off x="11507258" y="37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0</xdr:colOff>
      <xdr:row>39</xdr:row>
      <xdr:rowOff>130969</xdr:rowOff>
    </xdr:from>
    <xdr:to>
      <xdr:col>22</xdr:col>
      <xdr:colOff>71436</xdr:colOff>
      <xdr:row>49</xdr:row>
      <xdr:rowOff>23812</xdr:rowOff>
    </xdr:to>
    <xdr:sp macro="" textlink="">
      <xdr:nvSpPr>
        <xdr:cNvPr id="8" name="爆発: 14 pt 7">
          <a:extLst>
            <a:ext uri="{FF2B5EF4-FFF2-40B4-BE49-F238E27FC236}">
              <a16:creationId xmlns:a16="http://schemas.microsoft.com/office/drawing/2014/main" id="{3EC6F5CE-6126-4830-BAD2-256E84F209DD}"/>
            </a:ext>
          </a:extLst>
        </xdr:cNvPr>
        <xdr:cNvSpPr/>
      </xdr:nvSpPr>
      <xdr:spPr>
        <a:xfrm rot="429620">
          <a:off x="0" y="6284119"/>
          <a:ext cx="4471986" cy="1512093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43654</xdr:colOff>
      <xdr:row>18</xdr:row>
      <xdr:rowOff>165364</xdr:rowOff>
    </xdr:from>
    <xdr:to>
      <xdr:col>10</xdr:col>
      <xdr:colOff>178593</xdr:colOff>
      <xdr:row>21</xdr:row>
      <xdr:rowOff>130969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DDD58A1A-111A-41A5-B630-F087DBA28077}"/>
            </a:ext>
          </a:extLst>
        </xdr:cNvPr>
        <xdr:cNvSpPr/>
      </xdr:nvSpPr>
      <xdr:spPr>
        <a:xfrm>
          <a:off x="246060" y="2999052"/>
          <a:ext cx="1956596" cy="465667"/>
        </a:xfrm>
        <a:prstGeom prst="wedgeRoundRectCallout">
          <a:avLst>
            <a:gd name="adj1" fmla="val -17616"/>
            <a:gd name="adj2" fmla="val -68943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8465</xdr:colOff>
      <xdr:row>19</xdr:row>
      <xdr:rowOff>71969</xdr:rowOff>
    </xdr:from>
    <xdr:to>
      <xdr:col>10</xdr:col>
      <xdr:colOff>59530</xdr:colOff>
      <xdr:row>21</xdr:row>
      <xdr:rowOff>59531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547B432-CF93-4CA7-87AE-8A3106DBF280}"/>
            </a:ext>
          </a:extLst>
        </xdr:cNvPr>
        <xdr:cNvSpPr txBox="1"/>
      </xdr:nvSpPr>
      <xdr:spPr>
        <a:xfrm>
          <a:off x="413278" y="3072344"/>
          <a:ext cx="1670315" cy="320937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請求金額を記入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202405</xdr:colOff>
      <xdr:row>42</xdr:row>
      <xdr:rowOff>0</xdr:rowOff>
    </xdr:from>
    <xdr:to>
      <xdr:col>50</xdr:col>
      <xdr:colOff>202405</xdr:colOff>
      <xdr:row>45</xdr:row>
      <xdr:rowOff>83344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5496A7C-E0E1-4570-8A27-C5D00FE96DCA}"/>
            </a:ext>
          </a:extLst>
        </xdr:cNvPr>
        <xdr:cNvSpPr txBox="1"/>
      </xdr:nvSpPr>
      <xdr:spPr>
        <a:xfrm>
          <a:off x="4857749" y="6834188"/>
          <a:ext cx="5464969" cy="583406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工事毎にそれぞれ別用紙で提出してください。</a:t>
          </a:r>
          <a:endParaRPr kumimoji="1" lang="en-US" altLang="ja-JP" sz="18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28</xdr:col>
      <xdr:colOff>154781</xdr:colOff>
      <xdr:row>34</xdr:row>
      <xdr:rowOff>23812</xdr:rowOff>
    </xdr:from>
    <xdr:to>
      <xdr:col>33</xdr:col>
      <xdr:colOff>178594</xdr:colOff>
      <xdr:row>36</xdr:row>
      <xdr:rowOff>83343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C94A4BE8-81D1-4218-BDBF-95B2FA77F7A8}"/>
            </a:ext>
          </a:extLst>
        </xdr:cNvPr>
        <xdr:cNvSpPr/>
      </xdr:nvSpPr>
      <xdr:spPr>
        <a:xfrm>
          <a:off x="5822156" y="5524500"/>
          <a:ext cx="1035844" cy="39290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130969</xdr:colOff>
      <xdr:row>21</xdr:row>
      <xdr:rowOff>119062</xdr:rowOff>
    </xdr:from>
    <xdr:to>
      <xdr:col>28</xdr:col>
      <xdr:colOff>130969</xdr:colOff>
      <xdr:row>34</xdr:row>
      <xdr:rowOff>148829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9B90DC39-EE14-425F-AAFA-41FBC4DA7A27}"/>
            </a:ext>
          </a:extLst>
        </xdr:cNvPr>
        <xdr:cNvCxnSpPr/>
      </xdr:nvCxnSpPr>
      <xdr:spPr>
        <a:xfrm flipH="1" flipV="1">
          <a:off x="2155032" y="3619500"/>
          <a:ext cx="3643312" cy="219670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5"/>
  <sheetViews>
    <sheetView tabSelected="1" view="pageBreakPreview" zoomScale="90" zoomScaleNormal="90" zoomScaleSheetLayoutView="90" workbookViewId="0">
      <selection activeCell="AA4" sqref="AA4:AJ4"/>
    </sheetView>
  </sheetViews>
  <sheetFormatPr defaultColWidth="2.625" defaultRowHeight="12.75" customHeight="1" x14ac:dyDescent="0.15"/>
  <cols>
    <col min="1" max="16384" width="2.625" style="10"/>
  </cols>
  <sheetData>
    <row r="1" spans="1:55" ht="12.75" customHeight="1" x14ac:dyDescent="0.15">
      <c r="A1" s="179" t="s">
        <v>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6" t="s">
        <v>30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8"/>
      <c r="AZ1" s="8"/>
      <c r="BA1" s="8"/>
      <c r="BB1" s="8"/>
      <c r="BC1" s="9"/>
    </row>
    <row r="2" spans="1:55" ht="12.7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1"/>
      <c r="W2" s="12"/>
      <c r="X2" s="12"/>
      <c r="Y2" s="183">
        <v>2023</v>
      </c>
      <c r="Z2" s="183"/>
      <c r="AA2" s="12" t="s">
        <v>23</v>
      </c>
      <c r="AB2" s="183"/>
      <c r="AC2" s="183"/>
      <c r="AD2" s="12" t="s">
        <v>24</v>
      </c>
      <c r="AE2" s="184">
        <v>5</v>
      </c>
      <c r="AF2" s="184"/>
      <c r="AG2" s="12" t="s">
        <v>52</v>
      </c>
      <c r="AH2" s="12"/>
      <c r="AI2" s="13"/>
      <c r="AJ2" s="14"/>
      <c r="BC2" s="15"/>
    </row>
    <row r="3" spans="1:55" ht="12.75" customHeight="1" x14ac:dyDescent="0.15">
      <c r="A3" s="185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 t="s">
        <v>13</v>
      </c>
      <c r="T3" s="187"/>
      <c r="U3" s="187"/>
      <c r="V3" s="13"/>
      <c r="W3" s="13"/>
      <c r="X3" s="188"/>
      <c r="Y3" s="188"/>
      <c r="Z3" s="13"/>
      <c r="AA3" s="188"/>
      <c r="AB3" s="188"/>
      <c r="AC3" s="13"/>
      <c r="AD3" s="188"/>
      <c r="AE3" s="188"/>
      <c r="AF3" s="13"/>
      <c r="AG3" s="13"/>
      <c r="AH3" s="13"/>
      <c r="AI3" s="16"/>
      <c r="AJ3" s="17"/>
      <c r="AM3" s="149" t="s">
        <v>26</v>
      </c>
      <c r="AN3" s="149"/>
      <c r="AO3" s="149"/>
      <c r="AP3" s="165" t="s">
        <v>34</v>
      </c>
      <c r="AQ3" s="166"/>
      <c r="AR3" s="166"/>
      <c r="AS3" s="166"/>
      <c r="AT3" s="166"/>
      <c r="AU3" s="166"/>
      <c r="AV3" s="166"/>
      <c r="AW3" s="166"/>
      <c r="AX3" s="167"/>
      <c r="AY3" s="168"/>
      <c r="AZ3" s="168"/>
      <c r="BA3" s="169"/>
      <c r="BC3" s="15"/>
    </row>
    <row r="4" spans="1:55" ht="12.75" customHeight="1" x14ac:dyDescent="0.1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87"/>
      <c r="U4" s="187"/>
      <c r="W4" s="189" t="s">
        <v>53</v>
      </c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90"/>
      <c r="AM4" s="170"/>
      <c r="AN4" s="171"/>
      <c r="AO4" s="172"/>
      <c r="AP4" s="170"/>
      <c r="AQ4" s="171"/>
      <c r="AR4" s="172"/>
      <c r="AS4" s="170"/>
      <c r="AT4" s="171"/>
      <c r="AU4" s="172"/>
      <c r="AV4" s="170"/>
      <c r="AW4" s="171"/>
      <c r="AX4" s="172"/>
      <c r="AY4" s="173"/>
      <c r="AZ4" s="174"/>
      <c r="BA4" s="174"/>
      <c r="BC4" s="15"/>
    </row>
    <row r="5" spans="1:55" ht="12.75" customHeight="1" x14ac:dyDescent="0.2">
      <c r="A5" s="5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8"/>
      <c r="AM5" s="173"/>
      <c r="AN5" s="174"/>
      <c r="AO5" s="175"/>
      <c r="AP5" s="173"/>
      <c r="AQ5" s="174"/>
      <c r="AR5" s="175"/>
      <c r="AS5" s="173"/>
      <c r="AT5" s="174"/>
      <c r="AU5" s="175"/>
      <c r="AV5" s="173"/>
      <c r="AW5" s="174"/>
      <c r="AX5" s="175"/>
      <c r="AY5" s="173"/>
      <c r="AZ5" s="174"/>
      <c r="BA5" s="174"/>
      <c r="BC5" s="15"/>
    </row>
    <row r="6" spans="1:55" ht="12.75" customHeight="1" x14ac:dyDescent="0.15">
      <c r="A6" s="18"/>
      <c r="B6" s="151" t="s">
        <v>0</v>
      </c>
      <c r="C6" s="151"/>
      <c r="D6" s="151"/>
      <c r="E6" s="151"/>
      <c r="F6" s="153">
        <f>AB39</f>
        <v>0</v>
      </c>
      <c r="G6" s="153"/>
      <c r="H6" s="153"/>
      <c r="I6" s="153"/>
      <c r="J6" s="153"/>
      <c r="K6" s="153"/>
      <c r="L6" s="153"/>
      <c r="M6" s="153"/>
      <c r="N6" s="153"/>
      <c r="O6" s="19"/>
      <c r="P6" s="19"/>
      <c r="Q6" s="19"/>
      <c r="R6" s="19"/>
      <c r="S6" s="19"/>
      <c r="T6" s="19"/>
      <c r="U6" s="155" t="s">
        <v>14</v>
      </c>
      <c r="V6" s="155"/>
      <c r="W6" s="156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8"/>
      <c r="AM6" s="173"/>
      <c r="AN6" s="174"/>
      <c r="AO6" s="175"/>
      <c r="AP6" s="173"/>
      <c r="AQ6" s="174"/>
      <c r="AR6" s="175"/>
      <c r="AS6" s="173"/>
      <c r="AT6" s="174"/>
      <c r="AU6" s="175"/>
      <c r="AV6" s="173"/>
      <c r="AW6" s="174"/>
      <c r="AX6" s="175"/>
      <c r="AY6" s="173"/>
      <c r="AZ6" s="174"/>
      <c r="BA6" s="174"/>
      <c r="BC6" s="15"/>
    </row>
    <row r="7" spans="1:55" ht="12.75" customHeight="1" x14ac:dyDescent="0.2">
      <c r="A7" s="20"/>
      <c r="B7" s="151"/>
      <c r="C7" s="151"/>
      <c r="D7" s="151"/>
      <c r="E7" s="151"/>
      <c r="F7" s="153"/>
      <c r="G7" s="153"/>
      <c r="H7" s="153"/>
      <c r="I7" s="153"/>
      <c r="J7" s="153"/>
      <c r="K7" s="153"/>
      <c r="L7" s="153"/>
      <c r="M7" s="153"/>
      <c r="N7" s="153"/>
      <c r="O7" s="19"/>
      <c r="P7" s="19"/>
      <c r="Q7" s="19"/>
      <c r="R7" s="19"/>
      <c r="S7" s="19"/>
      <c r="T7" s="19"/>
      <c r="U7" s="19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8"/>
      <c r="AM7" s="176"/>
      <c r="AN7" s="177"/>
      <c r="AO7" s="178"/>
      <c r="AP7" s="176"/>
      <c r="AQ7" s="177"/>
      <c r="AR7" s="178"/>
      <c r="AS7" s="176"/>
      <c r="AT7" s="177"/>
      <c r="AU7" s="178"/>
      <c r="AV7" s="176"/>
      <c r="AW7" s="177"/>
      <c r="AX7" s="178"/>
      <c r="AY7" s="173"/>
      <c r="AZ7" s="174"/>
      <c r="BA7" s="174"/>
      <c r="BC7" s="15"/>
    </row>
    <row r="8" spans="1:55" ht="12.75" customHeight="1" x14ac:dyDescent="0.2">
      <c r="A8" s="20"/>
      <c r="B8" s="152"/>
      <c r="C8" s="152"/>
      <c r="D8" s="152"/>
      <c r="E8" s="152"/>
      <c r="F8" s="154"/>
      <c r="G8" s="154"/>
      <c r="H8" s="154"/>
      <c r="I8" s="154"/>
      <c r="J8" s="154"/>
      <c r="K8" s="154"/>
      <c r="L8" s="154"/>
      <c r="M8" s="154"/>
      <c r="N8" s="154"/>
      <c r="O8" s="19"/>
      <c r="P8" s="19"/>
      <c r="Q8" s="19"/>
      <c r="R8" s="19"/>
      <c r="S8" s="19"/>
      <c r="T8" s="19"/>
      <c r="U8" s="19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8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C8" s="15"/>
    </row>
    <row r="9" spans="1:55" ht="12.75" customHeight="1" x14ac:dyDescent="0.15">
      <c r="A9" s="21"/>
      <c r="B9" s="22"/>
      <c r="C9" s="159" t="s">
        <v>19</v>
      </c>
      <c r="D9" s="159"/>
      <c r="E9" s="159"/>
      <c r="F9" s="159"/>
      <c r="G9" s="159"/>
      <c r="H9" s="159"/>
      <c r="I9" s="161">
        <f>AB37</f>
        <v>0</v>
      </c>
      <c r="J9" s="161"/>
      <c r="K9" s="161"/>
      <c r="L9" s="161"/>
      <c r="M9" s="161"/>
      <c r="N9" s="161"/>
      <c r="O9" s="160" t="s">
        <v>25</v>
      </c>
      <c r="U9" s="163" t="s">
        <v>15</v>
      </c>
      <c r="V9" s="163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49" t="s">
        <v>16</v>
      </c>
      <c r="AI9" s="47"/>
      <c r="AJ9" s="48"/>
      <c r="AM9" s="12"/>
      <c r="AN9" s="12"/>
      <c r="AO9" s="12"/>
      <c r="AP9" s="12"/>
      <c r="AQ9" s="12"/>
      <c r="AR9" s="12"/>
      <c r="AS9" s="149" t="s">
        <v>40</v>
      </c>
      <c r="AT9" s="149"/>
      <c r="AU9" s="149"/>
      <c r="AV9" s="149" t="s">
        <v>27</v>
      </c>
      <c r="AW9" s="149"/>
      <c r="AX9" s="149"/>
      <c r="AY9" s="149" t="s">
        <v>28</v>
      </c>
      <c r="AZ9" s="149"/>
      <c r="BA9" s="149"/>
      <c r="BC9" s="15"/>
    </row>
    <row r="10" spans="1:55" ht="12.75" customHeight="1" x14ac:dyDescent="0.15">
      <c r="A10" s="21"/>
      <c r="B10" s="22"/>
      <c r="C10" s="160"/>
      <c r="D10" s="160"/>
      <c r="E10" s="160"/>
      <c r="F10" s="160"/>
      <c r="G10" s="160"/>
      <c r="H10" s="160"/>
      <c r="I10" s="162"/>
      <c r="J10" s="162"/>
      <c r="K10" s="162"/>
      <c r="L10" s="162"/>
      <c r="M10" s="162"/>
      <c r="N10" s="162"/>
      <c r="O10" s="160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8"/>
      <c r="AM10" s="12"/>
      <c r="AN10" s="12"/>
      <c r="AO10" s="12"/>
      <c r="AP10" s="12"/>
      <c r="AQ10" s="12"/>
      <c r="AR10" s="12"/>
      <c r="AS10" s="150"/>
      <c r="AT10" s="150"/>
      <c r="AU10" s="150"/>
      <c r="AV10" s="150"/>
      <c r="AW10" s="150"/>
      <c r="AX10" s="150"/>
      <c r="AY10" s="150"/>
      <c r="AZ10" s="150"/>
      <c r="BA10" s="150"/>
      <c r="BC10" s="15"/>
    </row>
    <row r="11" spans="1:55" ht="12.75" customHeight="1" x14ac:dyDescent="0.2">
      <c r="A11" s="24"/>
      <c r="B11" s="121" t="s">
        <v>1</v>
      </c>
      <c r="C11" s="121"/>
      <c r="D11" s="121"/>
      <c r="E11" s="121"/>
      <c r="F11" s="121" t="s">
        <v>2</v>
      </c>
      <c r="G11" s="121"/>
      <c r="H11" s="121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1"/>
      <c r="AC11" s="1"/>
      <c r="AD11" s="1"/>
      <c r="AE11" s="1"/>
      <c r="AF11" s="1"/>
      <c r="AG11" s="1"/>
      <c r="AH11" s="27"/>
      <c r="AI11" s="27"/>
      <c r="AJ11" s="28"/>
      <c r="AM11" s="12"/>
      <c r="AN11" s="12"/>
      <c r="AO11" s="12"/>
      <c r="AP11" s="12"/>
      <c r="AQ11" s="12"/>
      <c r="AR11" s="12"/>
      <c r="AS11" s="150"/>
      <c r="AT11" s="150"/>
      <c r="AU11" s="150"/>
      <c r="AV11" s="150"/>
      <c r="AW11" s="150"/>
      <c r="AX11" s="150"/>
      <c r="AY11" s="150"/>
      <c r="AZ11" s="150"/>
      <c r="BA11" s="150"/>
      <c r="BC11" s="15"/>
    </row>
    <row r="12" spans="1:55" ht="12.75" customHeight="1" x14ac:dyDescent="0.15">
      <c r="A12" s="24"/>
      <c r="B12" s="164"/>
      <c r="C12" s="164"/>
      <c r="D12" s="164"/>
      <c r="E12" s="164"/>
      <c r="F12" s="164"/>
      <c r="G12" s="164"/>
      <c r="H12" s="164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  <c r="AC12" s="30"/>
      <c r="AD12" s="30"/>
      <c r="AE12" s="30"/>
      <c r="AF12" s="30"/>
      <c r="AG12" s="30"/>
      <c r="AH12" s="30"/>
      <c r="AI12" s="30"/>
      <c r="AJ12" s="31"/>
      <c r="AM12" s="12"/>
      <c r="AN12" s="12"/>
      <c r="AO12" s="12"/>
      <c r="AP12" s="12"/>
      <c r="AQ12" s="12"/>
      <c r="AR12" s="12"/>
      <c r="AS12" s="150"/>
      <c r="AT12" s="150"/>
      <c r="AU12" s="150"/>
      <c r="AV12" s="150"/>
      <c r="AW12" s="150"/>
      <c r="AX12" s="150"/>
      <c r="AY12" s="150"/>
      <c r="AZ12" s="150"/>
      <c r="BA12" s="150"/>
      <c r="BC12" s="15"/>
    </row>
    <row r="13" spans="1:55" ht="12.75" customHeight="1" x14ac:dyDescent="0.15">
      <c r="A13" s="32"/>
      <c r="B13" s="131"/>
      <c r="C13" s="132"/>
      <c r="D13" s="132"/>
      <c r="E13" s="132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5"/>
      <c r="AB13" s="30"/>
      <c r="AC13" s="30"/>
      <c r="AD13" s="30"/>
      <c r="AE13" s="30"/>
      <c r="AF13" s="30"/>
      <c r="AG13" s="30"/>
      <c r="AH13" s="30"/>
      <c r="AI13" s="30"/>
      <c r="AJ13" s="31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4"/>
    </row>
    <row r="14" spans="1:55" ht="12.75" customHeight="1" x14ac:dyDescent="0.2">
      <c r="A14" s="32"/>
      <c r="B14" s="131"/>
      <c r="C14" s="132"/>
      <c r="D14" s="132"/>
      <c r="E14" s="132"/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2"/>
      <c r="AC14" s="2"/>
      <c r="AD14" s="2"/>
      <c r="AE14" s="2"/>
      <c r="AF14" s="2"/>
      <c r="AG14" s="2"/>
      <c r="AH14" s="2"/>
      <c r="AI14" s="2"/>
      <c r="AJ14" s="35"/>
      <c r="AK14" s="13" t="s">
        <v>20</v>
      </c>
      <c r="BC14" s="15"/>
    </row>
    <row r="15" spans="1:55" ht="12.75" customHeight="1" x14ac:dyDescent="0.15">
      <c r="A15" s="139" t="s">
        <v>3</v>
      </c>
      <c r="B15" s="140"/>
      <c r="C15" s="140"/>
      <c r="D15" s="140"/>
      <c r="E15" s="140"/>
      <c r="F15" s="140"/>
      <c r="G15" s="140" t="s">
        <v>31</v>
      </c>
      <c r="H15" s="140"/>
      <c r="I15" s="140"/>
      <c r="J15" s="140"/>
      <c r="K15" s="140"/>
      <c r="L15" s="140"/>
      <c r="M15" s="140" t="s">
        <v>4</v>
      </c>
      <c r="N15" s="140"/>
      <c r="O15" s="140"/>
      <c r="P15" s="140"/>
      <c r="Q15" s="140"/>
      <c r="R15" s="140"/>
      <c r="S15" s="140" t="s">
        <v>32</v>
      </c>
      <c r="T15" s="140"/>
      <c r="U15" s="140"/>
      <c r="V15" s="140"/>
      <c r="W15" s="140"/>
      <c r="X15" s="140"/>
      <c r="Y15" s="121" t="s">
        <v>5</v>
      </c>
      <c r="Z15" s="121"/>
      <c r="AA15" s="121"/>
      <c r="AB15" s="121"/>
      <c r="AC15" s="121"/>
      <c r="AD15" s="121"/>
      <c r="AE15" s="121" t="s">
        <v>6</v>
      </c>
      <c r="AF15" s="121"/>
      <c r="AG15" s="121"/>
      <c r="AH15" s="121"/>
      <c r="AI15" s="121"/>
      <c r="AJ15" s="122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</row>
    <row r="16" spans="1:55" ht="12.75" customHeight="1" x14ac:dyDescent="0.15">
      <c r="A16" s="139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2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</row>
    <row r="17" spans="1:55" ht="12.75" customHeight="1" x14ac:dyDescent="0.15">
      <c r="A17" s="123"/>
      <c r="B17" s="123"/>
      <c r="C17" s="123"/>
      <c r="D17" s="123"/>
      <c r="E17" s="123"/>
      <c r="F17" s="123"/>
      <c r="G17" s="124" t="e">
        <f>SUM(M17/A17)</f>
        <v>#DIV/0!</v>
      </c>
      <c r="H17" s="124"/>
      <c r="I17" s="124"/>
      <c r="J17" s="124"/>
      <c r="K17" s="124"/>
      <c r="L17" s="124"/>
      <c r="M17" s="125">
        <f>SUM(AB23:AG32)</f>
        <v>0</v>
      </c>
      <c r="N17" s="125"/>
      <c r="O17" s="125"/>
      <c r="P17" s="125"/>
      <c r="Q17" s="125"/>
      <c r="R17" s="125"/>
      <c r="S17" s="123">
        <v>0</v>
      </c>
      <c r="T17" s="123"/>
      <c r="U17" s="123"/>
      <c r="V17" s="123"/>
      <c r="W17" s="123"/>
      <c r="X17" s="123"/>
      <c r="Y17" s="125">
        <f>IF(M17="","",M17-S17)</f>
        <v>0</v>
      </c>
      <c r="Z17" s="125"/>
      <c r="AA17" s="125"/>
      <c r="AB17" s="125"/>
      <c r="AC17" s="125"/>
      <c r="AD17" s="125"/>
      <c r="AE17" s="125">
        <f>IF(M17="","",(A17-M17))</f>
        <v>0</v>
      </c>
      <c r="AF17" s="125"/>
      <c r="AG17" s="125"/>
      <c r="AH17" s="125"/>
      <c r="AI17" s="125"/>
      <c r="AJ17" s="126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</row>
    <row r="18" spans="1:55" ht="12.75" customHeight="1" x14ac:dyDescent="0.15">
      <c r="A18" s="123"/>
      <c r="B18" s="123"/>
      <c r="C18" s="123"/>
      <c r="D18" s="123"/>
      <c r="E18" s="123"/>
      <c r="F18" s="123"/>
      <c r="G18" s="124"/>
      <c r="H18" s="124"/>
      <c r="I18" s="124"/>
      <c r="J18" s="124"/>
      <c r="K18" s="124"/>
      <c r="L18" s="124"/>
      <c r="M18" s="125"/>
      <c r="N18" s="125"/>
      <c r="O18" s="125"/>
      <c r="P18" s="125"/>
      <c r="Q18" s="125"/>
      <c r="R18" s="125"/>
      <c r="S18" s="123"/>
      <c r="T18" s="123"/>
      <c r="U18" s="123"/>
      <c r="V18" s="123"/>
      <c r="W18" s="123"/>
      <c r="X18" s="123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6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</row>
    <row r="19" spans="1:55" ht="12.75" customHeight="1" x14ac:dyDescent="0.2">
      <c r="A19" s="141" t="s">
        <v>37</v>
      </c>
      <c r="B19" s="142"/>
      <c r="C19" s="142"/>
      <c r="D19" s="142"/>
      <c r="E19" s="142"/>
      <c r="F19" s="36" t="s">
        <v>33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7"/>
      <c r="S19" s="3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7"/>
      <c r="AI19" s="27"/>
      <c r="AJ19" s="28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</row>
    <row r="20" spans="1:55" ht="12.75" customHeight="1" x14ac:dyDescent="0.2">
      <c r="A20" s="143"/>
      <c r="B20" s="144"/>
      <c r="C20" s="144"/>
      <c r="D20" s="144"/>
      <c r="E20" s="14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7"/>
      <c r="S20" s="3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7"/>
      <c r="AI20" s="27"/>
      <c r="AJ20" s="28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</row>
    <row r="21" spans="1:55" ht="12.75" customHeight="1" x14ac:dyDescent="0.15">
      <c r="A21" s="145" t="s">
        <v>7</v>
      </c>
      <c r="B21" s="127"/>
      <c r="C21" s="127"/>
      <c r="D21" s="127"/>
      <c r="E21" s="127"/>
      <c r="F21" s="127"/>
      <c r="G21" s="127"/>
      <c r="H21" s="127"/>
      <c r="I21" s="127"/>
      <c r="J21" s="127" t="s">
        <v>8</v>
      </c>
      <c r="K21" s="127"/>
      <c r="L21" s="127"/>
      <c r="M21" s="127"/>
      <c r="N21" s="127"/>
      <c r="O21" s="127"/>
      <c r="P21" s="127"/>
      <c r="Q21" s="127"/>
      <c r="R21" s="147" t="s">
        <v>9</v>
      </c>
      <c r="S21" s="147"/>
      <c r="T21" s="127" t="s">
        <v>17</v>
      </c>
      <c r="U21" s="127"/>
      <c r="V21" s="127"/>
      <c r="W21" s="127"/>
      <c r="X21" s="127" t="s">
        <v>10</v>
      </c>
      <c r="Y21" s="127"/>
      <c r="Z21" s="127"/>
      <c r="AA21" s="127"/>
      <c r="AB21" s="127" t="s">
        <v>11</v>
      </c>
      <c r="AC21" s="127"/>
      <c r="AD21" s="127"/>
      <c r="AE21" s="127"/>
      <c r="AF21" s="127"/>
      <c r="AG21" s="127"/>
      <c r="AH21" s="127" t="s">
        <v>18</v>
      </c>
      <c r="AI21" s="127"/>
      <c r="AJ21" s="129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6"/>
    </row>
    <row r="22" spans="1:55" ht="12.75" customHeight="1" x14ac:dyDescent="0.15">
      <c r="A22" s="146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48"/>
      <c r="S22" s="14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30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</row>
    <row r="23" spans="1:55" ht="12.75" customHeight="1" x14ac:dyDescent="0.15">
      <c r="A23" s="80"/>
      <c r="B23" s="81"/>
      <c r="C23" s="81"/>
      <c r="D23" s="81"/>
      <c r="E23" s="81"/>
      <c r="F23" s="81"/>
      <c r="G23" s="81"/>
      <c r="H23" s="81"/>
      <c r="I23" s="81"/>
      <c r="J23" s="404"/>
      <c r="K23" s="404"/>
      <c r="L23" s="404"/>
      <c r="M23" s="404"/>
      <c r="N23" s="404"/>
      <c r="O23" s="404"/>
      <c r="P23" s="404"/>
      <c r="Q23" s="404"/>
      <c r="R23" s="118"/>
      <c r="S23" s="118"/>
      <c r="T23" s="119"/>
      <c r="U23" s="119"/>
      <c r="V23" s="119"/>
      <c r="W23" s="119"/>
      <c r="X23" s="120"/>
      <c r="Y23" s="120"/>
      <c r="Z23" s="120"/>
      <c r="AA23" s="120"/>
      <c r="AB23" s="115">
        <f>ROUNDDOWN(T23*X23,1)</f>
        <v>0</v>
      </c>
      <c r="AC23" s="116"/>
      <c r="AD23" s="116"/>
      <c r="AE23" s="116"/>
      <c r="AF23" s="116"/>
      <c r="AG23" s="116"/>
      <c r="AH23" s="84"/>
      <c r="AI23" s="84"/>
      <c r="AJ23" s="8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</row>
    <row r="24" spans="1:55" ht="12.75" customHeight="1" x14ac:dyDescent="0.15">
      <c r="A24" s="80"/>
      <c r="B24" s="81"/>
      <c r="C24" s="81"/>
      <c r="D24" s="81"/>
      <c r="E24" s="81"/>
      <c r="F24" s="81"/>
      <c r="G24" s="81"/>
      <c r="H24" s="81"/>
      <c r="I24" s="81"/>
      <c r="J24" s="404"/>
      <c r="K24" s="404"/>
      <c r="L24" s="404"/>
      <c r="M24" s="404"/>
      <c r="N24" s="404"/>
      <c r="O24" s="404"/>
      <c r="P24" s="404"/>
      <c r="Q24" s="404"/>
      <c r="R24" s="118"/>
      <c r="S24" s="118"/>
      <c r="T24" s="119"/>
      <c r="U24" s="119"/>
      <c r="V24" s="119"/>
      <c r="W24" s="119"/>
      <c r="X24" s="120"/>
      <c r="Y24" s="120"/>
      <c r="Z24" s="120"/>
      <c r="AA24" s="120"/>
      <c r="AB24" s="116"/>
      <c r="AC24" s="116"/>
      <c r="AD24" s="116"/>
      <c r="AE24" s="116"/>
      <c r="AF24" s="116"/>
      <c r="AG24" s="116"/>
      <c r="AH24" s="84"/>
      <c r="AI24" s="84"/>
      <c r="AJ24" s="8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</row>
    <row r="25" spans="1:55" ht="12.75" customHeight="1" x14ac:dyDescent="0.15">
      <c r="A25" s="80"/>
      <c r="B25" s="81"/>
      <c r="C25" s="81"/>
      <c r="D25" s="81"/>
      <c r="E25" s="81"/>
      <c r="F25" s="81"/>
      <c r="G25" s="81"/>
      <c r="H25" s="81"/>
      <c r="I25" s="81"/>
      <c r="J25" s="405"/>
      <c r="K25" s="405"/>
      <c r="L25" s="405"/>
      <c r="M25" s="405"/>
      <c r="N25" s="405"/>
      <c r="O25" s="405"/>
      <c r="P25" s="405"/>
      <c r="Q25" s="405"/>
      <c r="R25" s="118"/>
      <c r="S25" s="118"/>
      <c r="T25" s="119"/>
      <c r="U25" s="119"/>
      <c r="V25" s="119"/>
      <c r="W25" s="119"/>
      <c r="X25" s="120"/>
      <c r="Y25" s="120"/>
      <c r="Z25" s="120"/>
      <c r="AA25" s="120"/>
      <c r="AB25" s="115">
        <f t="shared" ref="AB25" si="0">ROUNDDOWN(T25*X25,1)</f>
        <v>0</v>
      </c>
      <c r="AC25" s="116"/>
      <c r="AD25" s="116"/>
      <c r="AE25" s="116"/>
      <c r="AF25" s="116"/>
      <c r="AG25" s="116"/>
      <c r="AH25" s="84"/>
      <c r="AI25" s="84"/>
      <c r="AJ25" s="8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6"/>
    </row>
    <row r="26" spans="1:55" ht="12.75" customHeight="1" x14ac:dyDescent="0.15">
      <c r="A26" s="80"/>
      <c r="B26" s="81"/>
      <c r="C26" s="81"/>
      <c r="D26" s="81"/>
      <c r="E26" s="81"/>
      <c r="F26" s="81"/>
      <c r="G26" s="81"/>
      <c r="H26" s="81"/>
      <c r="I26" s="81"/>
      <c r="J26" s="405"/>
      <c r="K26" s="405"/>
      <c r="L26" s="405"/>
      <c r="M26" s="405"/>
      <c r="N26" s="405"/>
      <c r="O26" s="405"/>
      <c r="P26" s="405"/>
      <c r="Q26" s="405"/>
      <c r="R26" s="118"/>
      <c r="S26" s="118"/>
      <c r="T26" s="119"/>
      <c r="U26" s="119"/>
      <c r="V26" s="119"/>
      <c r="W26" s="119"/>
      <c r="X26" s="120"/>
      <c r="Y26" s="120"/>
      <c r="Z26" s="120"/>
      <c r="AA26" s="120"/>
      <c r="AB26" s="116"/>
      <c r="AC26" s="116"/>
      <c r="AD26" s="116"/>
      <c r="AE26" s="116"/>
      <c r="AF26" s="116"/>
      <c r="AG26" s="116"/>
      <c r="AH26" s="84"/>
      <c r="AI26" s="84"/>
      <c r="AJ26" s="8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6"/>
    </row>
    <row r="27" spans="1:55" ht="12.75" customHeight="1" x14ac:dyDescent="0.15">
      <c r="A27" s="80"/>
      <c r="B27" s="81"/>
      <c r="C27" s="81"/>
      <c r="D27" s="81"/>
      <c r="E27" s="81"/>
      <c r="F27" s="81"/>
      <c r="G27" s="81"/>
      <c r="H27" s="81"/>
      <c r="I27" s="81"/>
      <c r="J27" s="405"/>
      <c r="K27" s="405"/>
      <c r="L27" s="405"/>
      <c r="M27" s="405"/>
      <c r="N27" s="405"/>
      <c r="O27" s="405"/>
      <c r="P27" s="405"/>
      <c r="Q27" s="405"/>
      <c r="R27" s="118"/>
      <c r="S27" s="118"/>
      <c r="T27" s="119"/>
      <c r="U27" s="119"/>
      <c r="V27" s="119"/>
      <c r="W27" s="119"/>
      <c r="X27" s="120"/>
      <c r="Y27" s="120"/>
      <c r="Z27" s="120"/>
      <c r="AA27" s="120"/>
      <c r="AB27" s="115">
        <f t="shared" ref="AB27" si="1">ROUNDDOWN(T27*X27,1)</f>
        <v>0</v>
      </c>
      <c r="AC27" s="116"/>
      <c r="AD27" s="116"/>
      <c r="AE27" s="116"/>
      <c r="AF27" s="116"/>
      <c r="AG27" s="116"/>
      <c r="AH27" s="84"/>
      <c r="AI27" s="84"/>
      <c r="AJ27" s="8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6"/>
    </row>
    <row r="28" spans="1:55" ht="12.75" customHeight="1" x14ac:dyDescent="0.15">
      <c r="A28" s="80"/>
      <c r="B28" s="81"/>
      <c r="C28" s="81"/>
      <c r="D28" s="81"/>
      <c r="E28" s="81"/>
      <c r="F28" s="81"/>
      <c r="G28" s="81"/>
      <c r="H28" s="81"/>
      <c r="I28" s="81"/>
      <c r="J28" s="405"/>
      <c r="K28" s="405"/>
      <c r="L28" s="405"/>
      <c r="M28" s="405"/>
      <c r="N28" s="405"/>
      <c r="O28" s="405"/>
      <c r="P28" s="405"/>
      <c r="Q28" s="405"/>
      <c r="R28" s="118"/>
      <c r="S28" s="118"/>
      <c r="T28" s="119"/>
      <c r="U28" s="119"/>
      <c r="V28" s="119"/>
      <c r="W28" s="119"/>
      <c r="X28" s="120"/>
      <c r="Y28" s="120"/>
      <c r="Z28" s="120"/>
      <c r="AA28" s="120"/>
      <c r="AB28" s="116"/>
      <c r="AC28" s="116"/>
      <c r="AD28" s="116"/>
      <c r="AE28" s="116"/>
      <c r="AF28" s="116"/>
      <c r="AG28" s="116"/>
      <c r="AH28" s="84"/>
      <c r="AI28" s="84"/>
      <c r="AJ28" s="8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6"/>
    </row>
    <row r="29" spans="1:55" ht="12.75" customHeight="1" x14ac:dyDescent="0.15">
      <c r="A29" s="80"/>
      <c r="B29" s="81"/>
      <c r="C29" s="81"/>
      <c r="D29" s="81"/>
      <c r="E29" s="81"/>
      <c r="F29" s="81"/>
      <c r="G29" s="81"/>
      <c r="H29" s="81"/>
      <c r="I29" s="81"/>
      <c r="J29" s="405"/>
      <c r="K29" s="405"/>
      <c r="L29" s="405"/>
      <c r="M29" s="405"/>
      <c r="N29" s="405"/>
      <c r="O29" s="405"/>
      <c r="P29" s="405"/>
      <c r="Q29" s="405"/>
      <c r="R29" s="118"/>
      <c r="S29" s="118"/>
      <c r="T29" s="119"/>
      <c r="U29" s="119"/>
      <c r="V29" s="119"/>
      <c r="W29" s="119"/>
      <c r="X29" s="120"/>
      <c r="Y29" s="120"/>
      <c r="Z29" s="120"/>
      <c r="AA29" s="120"/>
      <c r="AB29" s="115">
        <f t="shared" ref="AB29" si="2">ROUNDDOWN(T29*X29,1)</f>
        <v>0</v>
      </c>
      <c r="AC29" s="116"/>
      <c r="AD29" s="116"/>
      <c r="AE29" s="116"/>
      <c r="AF29" s="116"/>
      <c r="AG29" s="116"/>
      <c r="AH29" s="84"/>
      <c r="AI29" s="84"/>
      <c r="AJ29" s="8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</row>
    <row r="30" spans="1:55" ht="12.75" customHeight="1" x14ac:dyDescent="0.15">
      <c r="A30" s="80"/>
      <c r="B30" s="81"/>
      <c r="C30" s="81"/>
      <c r="D30" s="81"/>
      <c r="E30" s="81"/>
      <c r="F30" s="81"/>
      <c r="G30" s="81"/>
      <c r="H30" s="81"/>
      <c r="I30" s="81"/>
      <c r="J30" s="405"/>
      <c r="K30" s="405"/>
      <c r="L30" s="405"/>
      <c r="M30" s="405"/>
      <c r="N30" s="405"/>
      <c r="O30" s="405"/>
      <c r="P30" s="405"/>
      <c r="Q30" s="405"/>
      <c r="R30" s="118"/>
      <c r="S30" s="118"/>
      <c r="T30" s="119"/>
      <c r="U30" s="119"/>
      <c r="V30" s="119"/>
      <c r="W30" s="119"/>
      <c r="X30" s="120"/>
      <c r="Y30" s="120"/>
      <c r="Z30" s="120"/>
      <c r="AA30" s="120"/>
      <c r="AB30" s="116"/>
      <c r="AC30" s="116"/>
      <c r="AD30" s="116"/>
      <c r="AE30" s="116"/>
      <c r="AF30" s="116"/>
      <c r="AG30" s="116"/>
      <c r="AH30" s="84"/>
      <c r="AI30" s="84"/>
      <c r="AJ30" s="8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6"/>
    </row>
    <row r="31" spans="1:55" ht="12.75" customHeight="1" x14ac:dyDescent="0.15">
      <c r="A31" s="80"/>
      <c r="B31" s="81"/>
      <c r="C31" s="81"/>
      <c r="D31" s="81"/>
      <c r="E31" s="81"/>
      <c r="F31" s="81"/>
      <c r="G31" s="81"/>
      <c r="H31" s="81"/>
      <c r="I31" s="81"/>
      <c r="J31" s="405"/>
      <c r="K31" s="405"/>
      <c r="L31" s="405"/>
      <c r="M31" s="405"/>
      <c r="N31" s="405"/>
      <c r="O31" s="405"/>
      <c r="P31" s="405"/>
      <c r="Q31" s="405"/>
      <c r="R31" s="118"/>
      <c r="S31" s="118"/>
      <c r="T31" s="119"/>
      <c r="U31" s="119"/>
      <c r="V31" s="119"/>
      <c r="W31" s="119"/>
      <c r="X31" s="120"/>
      <c r="Y31" s="120"/>
      <c r="Z31" s="120"/>
      <c r="AA31" s="120"/>
      <c r="AB31" s="115">
        <f t="shared" ref="AB31" si="3">ROUNDDOWN(T31*X31,1)</f>
        <v>0</v>
      </c>
      <c r="AC31" s="116"/>
      <c r="AD31" s="116"/>
      <c r="AE31" s="116"/>
      <c r="AF31" s="116"/>
      <c r="AG31" s="116"/>
      <c r="AH31" s="84"/>
      <c r="AI31" s="84"/>
      <c r="AJ31" s="8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6"/>
    </row>
    <row r="32" spans="1:55" ht="12.75" customHeight="1" x14ac:dyDescent="0.15">
      <c r="A32" s="80"/>
      <c r="B32" s="81"/>
      <c r="C32" s="81"/>
      <c r="D32" s="81"/>
      <c r="E32" s="81"/>
      <c r="F32" s="81"/>
      <c r="G32" s="81"/>
      <c r="H32" s="81"/>
      <c r="I32" s="81"/>
      <c r="J32" s="405"/>
      <c r="K32" s="405"/>
      <c r="L32" s="405"/>
      <c r="M32" s="405"/>
      <c r="N32" s="405"/>
      <c r="O32" s="405"/>
      <c r="P32" s="405"/>
      <c r="Q32" s="405"/>
      <c r="R32" s="118"/>
      <c r="S32" s="118"/>
      <c r="T32" s="119"/>
      <c r="U32" s="119"/>
      <c r="V32" s="119"/>
      <c r="W32" s="119"/>
      <c r="X32" s="120"/>
      <c r="Y32" s="120"/>
      <c r="Z32" s="120"/>
      <c r="AA32" s="120"/>
      <c r="AB32" s="116"/>
      <c r="AC32" s="116"/>
      <c r="AD32" s="116"/>
      <c r="AE32" s="116"/>
      <c r="AF32" s="116"/>
      <c r="AG32" s="116"/>
      <c r="AH32" s="84"/>
      <c r="AI32" s="84"/>
      <c r="AJ32" s="8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6"/>
    </row>
    <row r="33" spans="1:55" ht="12.75" customHeight="1" x14ac:dyDescent="0.15">
      <c r="A33" s="103" t="s">
        <v>41</v>
      </c>
      <c r="B33" s="104"/>
      <c r="C33" s="104"/>
      <c r="D33" s="104"/>
      <c r="E33" s="104"/>
      <c r="F33" s="104"/>
      <c r="G33" s="104"/>
      <c r="H33" s="104"/>
      <c r="I33" s="104"/>
      <c r="J33" s="107"/>
      <c r="K33" s="107"/>
      <c r="L33" s="107"/>
      <c r="M33" s="107"/>
      <c r="N33" s="107"/>
      <c r="O33" s="107"/>
      <c r="P33" s="107"/>
      <c r="Q33" s="107"/>
      <c r="R33" s="109"/>
      <c r="S33" s="109"/>
      <c r="T33" s="111"/>
      <c r="U33" s="111"/>
      <c r="V33" s="111"/>
      <c r="W33" s="111"/>
      <c r="X33" s="113"/>
      <c r="Y33" s="113"/>
      <c r="Z33" s="113"/>
      <c r="AA33" s="113"/>
      <c r="AB33" s="115">
        <f>S17</f>
        <v>0</v>
      </c>
      <c r="AC33" s="116"/>
      <c r="AD33" s="116"/>
      <c r="AE33" s="116"/>
      <c r="AF33" s="116"/>
      <c r="AG33" s="116"/>
      <c r="AH33" s="84"/>
      <c r="AI33" s="84"/>
      <c r="AJ33" s="8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6"/>
    </row>
    <row r="34" spans="1:55" ht="12.75" customHeight="1" x14ac:dyDescent="0.15">
      <c r="A34" s="105"/>
      <c r="B34" s="106"/>
      <c r="C34" s="106"/>
      <c r="D34" s="106"/>
      <c r="E34" s="106"/>
      <c r="F34" s="106"/>
      <c r="G34" s="106"/>
      <c r="H34" s="106"/>
      <c r="I34" s="106"/>
      <c r="J34" s="108"/>
      <c r="K34" s="108"/>
      <c r="L34" s="108"/>
      <c r="M34" s="108"/>
      <c r="N34" s="108"/>
      <c r="O34" s="108"/>
      <c r="P34" s="108"/>
      <c r="Q34" s="108"/>
      <c r="R34" s="110"/>
      <c r="S34" s="110"/>
      <c r="T34" s="112"/>
      <c r="U34" s="112"/>
      <c r="V34" s="112"/>
      <c r="W34" s="112"/>
      <c r="X34" s="114"/>
      <c r="Y34" s="114"/>
      <c r="Z34" s="114"/>
      <c r="AA34" s="114"/>
      <c r="AB34" s="117"/>
      <c r="AC34" s="117"/>
      <c r="AD34" s="117"/>
      <c r="AE34" s="117"/>
      <c r="AF34" s="117"/>
      <c r="AG34" s="117"/>
      <c r="AH34" s="86"/>
      <c r="AI34" s="86"/>
      <c r="AJ34" s="87"/>
      <c r="AK34" s="6" t="s">
        <v>21</v>
      </c>
      <c r="AL34" s="23"/>
      <c r="AM34" s="23"/>
      <c r="AN34" s="23"/>
      <c r="AO34" s="23"/>
      <c r="AP34" s="23"/>
      <c r="AQ34" s="23"/>
      <c r="AR34" s="23"/>
      <c r="AS34" s="38"/>
      <c r="AT34" s="39" t="s">
        <v>22</v>
      </c>
      <c r="AU34" s="23"/>
      <c r="AV34" s="23"/>
      <c r="AW34" s="23"/>
      <c r="AX34" s="7"/>
      <c r="AY34" s="7"/>
      <c r="AZ34" s="7"/>
      <c r="BA34" s="7"/>
      <c r="BB34" s="7"/>
      <c r="BC34" s="40"/>
    </row>
    <row r="35" spans="1:55" ht="12.75" customHeight="1" x14ac:dyDescent="0.15">
      <c r="A35" s="4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88" t="s">
        <v>12</v>
      </c>
      <c r="Y35" s="89"/>
      <c r="Z35" s="89"/>
      <c r="AA35" s="89"/>
      <c r="AB35" s="89">
        <f>SUM(AB23+AB25+AB27+AB29+AB31-AB33)</f>
        <v>0</v>
      </c>
      <c r="AC35" s="89"/>
      <c r="AD35" s="89"/>
      <c r="AE35" s="89"/>
      <c r="AF35" s="89"/>
      <c r="AG35" s="92"/>
      <c r="AJ35" s="17"/>
      <c r="AS35" s="15"/>
      <c r="AT35" s="18"/>
      <c r="BC35" s="15"/>
    </row>
    <row r="36" spans="1:55" ht="12.75" customHeight="1" x14ac:dyDescent="0.15">
      <c r="A36" s="4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90"/>
      <c r="Y36" s="91"/>
      <c r="Z36" s="91"/>
      <c r="AA36" s="91"/>
      <c r="AB36" s="91"/>
      <c r="AC36" s="91"/>
      <c r="AD36" s="91"/>
      <c r="AE36" s="91"/>
      <c r="AF36" s="91"/>
      <c r="AG36" s="93"/>
      <c r="AJ36" s="17"/>
      <c r="AS36" s="15"/>
      <c r="AT36" s="18"/>
      <c r="BC36" s="15"/>
    </row>
    <row r="37" spans="1:55" ht="12.75" customHeight="1" x14ac:dyDescent="0.15">
      <c r="A37" s="4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94" t="s">
        <v>38</v>
      </c>
      <c r="Y37" s="95"/>
      <c r="Z37" s="95"/>
      <c r="AA37" s="96"/>
      <c r="AB37" s="91">
        <f>IF(AB35="","",ROUNDDOWN(AB35*0.1,0))</f>
        <v>0</v>
      </c>
      <c r="AC37" s="91"/>
      <c r="AD37" s="91"/>
      <c r="AE37" s="91"/>
      <c r="AF37" s="91"/>
      <c r="AG37" s="93"/>
      <c r="AJ37" s="17"/>
      <c r="AS37" s="15"/>
      <c r="AT37" s="18"/>
      <c r="BC37" s="15"/>
    </row>
    <row r="38" spans="1:55" ht="12.75" customHeight="1" x14ac:dyDescent="0.15">
      <c r="A38" s="4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97"/>
      <c r="Y38" s="98"/>
      <c r="Z38" s="98"/>
      <c r="AA38" s="99"/>
      <c r="AB38" s="91"/>
      <c r="AC38" s="91"/>
      <c r="AD38" s="91"/>
      <c r="AE38" s="91"/>
      <c r="AF38" s="91"/>
      <c r="AG38" s="93"/>
      <c r="AJ38" s="17"/>
      <c r="AS38" s="15"/>
      <c r="AT38" s="18"/>
      <c r="BC38" s="15"/>
    </row>
    <row r="39" spans="1:55" ht="12.75" customHeight="1" x14ac:dyDescent="0.15">
      <c r="A39" s="4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90" t="s">
        <v>0</v>
      </c>
      <c r="Y39" s="91"/>
      <c r="Z39" s="91"/>
      <c r="AA39" s="91"/>
      <c r="AB39" s="91">
        <f>IF(AB35="","",AB35+AB37)</f>
        <v>0</v>
      </c>
      <c r="AC39" s="91"/>
      <c r="AD39" s="91"/>
      <c r="AE39" s="91"/>
      <c r="AF39" s="91"/>
      <c r="AG39" s="93"/>
      <c r="AJ39" s="17"/>
      <c r="AS39" s="15"/>
      <c r="AT39" s="18"/>
      <c r="BC39" s="15"/>
    </row>
    <row r="40" spans="1:55" ht="12.75" customHeight="1" x14ac:dyDescent="0.15">
      <c r="A40" s="42" t="s">
        <v>35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00"/>
      <c r="Y40" s="101"/>
      <c r="Z40" s="101"/>
      <c r="AA40" s="101"/>
      <c r="AB40" s="101"/>
      <c r="AC40" s="101"/>
      <c r="AD40" s="101"/>
      <c r="AE40" s="101"/>
      <c r="AF40" s="101"/>
      <c r="AG40" s="102"/>
      <c r="AH40" s="33"/>
      <c r="AI40" s="33"/>
      <c r="AJ40" s="44"/>
      <c r="AK40" s="33"/>
      <c r="AL40" s="33"/>
      <c r="AM40" s="33"/>
      <c r="AN40" s="33"/>
      <c r="AO40" s="33"/>
      <c r="AP40" s="33"/>
      <c r="AQ40" s="33"/>
      <c r="AR40" s="33"/>
      <c r="AS40" s="34"/>
      <c r="AT40" s="45"/>
      <c r="AU40" s="33"/>
      <c r="AV40" s="33"/>
      <c r="AW40" s="33"/>
      <c r="AX40" s="33"/>
      <c r="AY40" s="33"/>
      <c r="AZ40" s="33"/>
      <c r="BA40" s="33"/>
      <c r="BB40" s="33"/>
      <c r="BC40" s="34"/>
    </row>
    <row r="41" spans="1:55" ht="12.75" customHeight="1" x14ac:dyDescent="0.15">
      <c r="AN41" s="46"/>
      <c r="AO41" s="46"/>
      <c r="AP41" s="46"/>
      <c r="AQ41" s="46"/>
      <c r="AW41" s="78" t="s">
        <v>68</v>
      </c>
      <c r="AX41" s="79"/>
      <c r="AY41" s="79"/>
      <c r="AZ41" s="79"/>
      <c r="BA41" s="79"/>
      <c r="BB41" s="79"/>
      <c r="BC41" s="79"/>
    </row>
    <row r="44" spans="1:55" ht="12.75" customHeight="1" x14ac:dyDescent="0.15">
      <c r="A44" s="80"/>
      <c r="B44" s="81"/>
      <c r="C44" s="81"/>
      <c r="D44" s="81"/>
      <c r="E44" s="81"/>
      <c r="F44" s="81"/>
      <c r="G44" s="81"/>
      <c r="H44" s="81"/>
      <c r="I44" s="81"/>
      <c r="J44" s="82" t="s">
        <v>42</v>
      </c>
      <c r="K44" s="83"/>
      <c r="L44" s="83"/>
      <c r="M44" s="83" t="s">
        <v>43</v>
      </c>
      <c r="N44" s="83"/>
      <c r="O44" s="83"/>
      <c r="P44" s="83"/>
      <c r="Q44" s="83"/>
    </row>
    <row r="45" spans="1:55" ht="12.75" customHeight="1" x14ac:dyDescent="0.15">
      <c r="A45" s="80"/>
      <c r="B45" s="81"/>
      <c r="C45" s="81"/>
      <c r="D45" s="81"/>
      <c r="E45" s="81"/>
      <c r="F45" s="81"/>
      <c r="G45" s="81"/>
      <c r="H45" s="81"/>
      <c r="I45" s="81"/>
      <c r="J45" s="82"/>
      <c r="K45" s="83"/>
      <c r="L45" s="83"/>
      <c r="M45" s="83"/>
      <c r="N45" s="83"/>
      <c r="O45" s="83"/>
      <c r="P45" s="83"/>
      <c r="Q45" s="83"/>
    </row>
  </sheetData>
  <sheetProtection algorithmName="SHA-512" hashValue="sa6Lqt2qmzeZSHM3XHUdoha/sEWTnfigX1H4+3Ga20lwX6bM9ebcb+o6/WubXQAjU0b963cDAnhCK/RzJ1Epag==" saltValue="liHJA4TdPeoWnxsAyKbAxQ==" spinCount="100000" sheet="1" selectLockedCells="1"/>
  <mergeCells count="110">
    <mergeCell ref="AM3:AO3"/>
    <mergeCell ref="AP3:AX3"/>
    <mergeCell ref="AY3:BA3"/>
    <mergeCell ref="AM4:AO7"/>
    <mergeCell ref="AP4:AR7"/>
    <mergeCell ref="AS4:AU7"/>
    <mergeCell ref="AV4:AX7"/>
    <mergeCell ref="AY4:BA7"/>
    <mergeCell ref="A1:U2"/>
    <mergeCell ref="Y2:Z2"/>
    <mergeCell ref="AB2:AC2"/>
    <mergeCell ref="AE2:AF2"/>
    <mergeCell ref="A3:R4"/>
    <mergeCell ref="S3:U4"/>
    <mergeCell ref="X3:Y3"/>
    <mergeCell ref="AA3:AB3"/>
    <mergeCell ref="AD3:AE3"/>
    <mergeCell ref="W4:Z4"/>
    <mergeCell ref="AA4:AJ4"/>
    <mergeCell ref="AS9:AU9"/>
    <mergeCell ref="AV9:AX9"/>
    <mergeCell ref="AY9:BA9"/>
    <mergeCell ref="AS10:AU12"/>
    <mergeCell ref="AV10:AX12"/>
    <mergeCell ref="AY10:BA12"/>
    <mergeCell ref="B6:E8"/>
    <mergeCell ref="F6:N8"/>
    <mergeCell ref="U6:V6"/>
    <mergeCell ref="W6:AJ6"/>
    <mergeCell ref="C9:H10"/>
    <mergeCell ref="I9:N10"/>
    <mergeCell ref="O9:O10"/>
    <mergeCell ref="U9:V9"/>
    <mergeCell ref="W9:AG9"/>
    <mergeCell ref="B11:E12"/>
    <mergeCell ref="F11:H12"/>
    <mergeCell ref="B13:E14"/>
    <mergeCell ref="F13:AA14"/>
    <mergeCell ref="A15:F16"/>
    <mergeCell ref="G15:L16"/>
    <mergeCell ref="M15:R16"/>
    <mergeCell ref="S15:X16"/>
    <mergeCell ref="Y15:AD16"/>
    <mergeCell ref="A19:E20"/>
    <mergeCell ref="A21:I22"/>
    <mergeCell ref="J21:Q22"/>
    <mergeCell ref="R21:S22"/>
    <mergeCell ref="T21:W22"/>
    <mergeCell ref="X21:AA22"/>
    <mergeCell ref="AE15:AJ16"/>
    <mergeCell ref="A17:F18"/>
    <mergeCell ref="G17:L18"/>
    <mergeCell ref="M17:R18"/>
    <mergeCell ref="S17:X18"/>
    <mergeCell ref="Y17:AD18"/>
    <mergeCell ref="AE17:AJ18"/>
    <mergeCell ref="AB21:AG22"/>
    <mergeCell ref="AH21:AJ22"/>
    <mergeCell ref="A23:I24"/>
    <mergeCell ref="J23:Q24"/>
    <mergeCell ref="R23:S24"/>
    <mergeCell ref="T23:W24"/>
    <mergeCell ref="X23:AA24"/>
    <mergeCell ref="AB23:AG24"/>
    <mergeCell ref="AH23:AJ24"/>
    <mergeCell ref="AH25:AJ26"/>
    <mergeCell ref="A27:I28"/>
    <mergeCell ref="J27:Q28"/>
    <mergeCell ref="R27:S28"/>
    <mergeCell ref="T27:W28"/>
    <mergeCell ref="X27:AA28"/>
    <mergeCell ref="AB27:AG28"/>
    <mergeCell ref="AH27:AJ28"/>
    <mergeCell ref="A25:I26"/>
    <mergeCell ref="J25:Q26"/>
    <mergeCell ref="R25:S26"/>
    <mergeCell ref="T25:W26"/>
    <mergeCell ref="X25:AA26"/>
    <mergeCell ref="AB25:AG26"/>
    <mergeCell ref="AH29:AJ30"/>
    <mergeCell ref="A31:I32"/>
    <mergeCell ref="J31:Q32"/>
    <mergeCell ref="R31:S32"/>
    <mergeCell ref="T31:W32"/>
    <mergeCell ref="X31:AA32"/>
    <mergeCell ref="AB31:AG32"/>
    <mergeCell ref="AH31:AJ32"/>
    <mergeCell ref="A29:I30"/>
    <mergeCell ref="J29:Q30"/>
    <mergeCell ref="R29:S30"/>
    <mergeCell ref="T29:W30"/>
    <mergeCell ref="X29:AA30"/>
    <mergeCell ref="AB29:AG30"/>
    <mergeCell ref="AW41:BC41"/>
    <mergeCell ref="A44:I45"/>
    <mergeCell ref="J44:L45"/>
    <mergeCell ref="M44:Q45"/>
    <mergeCell ref="AH33:AJ34"/>
    <mergeCell ref="X35:AA36"/>
    <mergeCell ref="AB35:AG36"/>
    <mergeCell ref="X37:AA38"/>
    <mergeCell ref="AB37:AG38"/>
    <mergeCell ref="X39:AA40"/>
    <mergeCell ref="AB39:AG40"/>
    <mergeCell ref="A33:I34"/>
    <mergeCell ref="J33:Q34"/>
    <mergeCell ref="R33:S34"/>
    <mergeCell ref="T33:W34"/>
    <mergeCell ref="X33:AA34"/>
    <mergeCell ref="AB33:AG34"/>
  </mergeCells>
  <phoneticPr fontId="2"/>
  <pageMargins left="0.35433070866141736" right="0.19685039370078741" top="1.1417322834645669" bottom="0.39370078740157483" header="0.51181102362204722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BB-D363-4FCD-B9E7-66CD53771791}">
  <dimension ref="A1:CD41"/>
  <sheetViews>
    <sheetView view="pageBreakPreview" zoomScaleNormal="100" zoomScaleSheetLayoutView="100" workbookViewId="0">
      <selection activeCell="J18" sqref="J18:Q18"/>
    </sheetView>
  </sheetViews>
  <sheetFormatPr defaultColWidth="2.625" defaultRowHeight="12.75" customHeight="1" x14ac:dyDescent="0.15"/>
  <cols>
    <col min="1" max="16384" width="2.625" style="10"/>
  </cols>
  <sheetData>
    <row r="1" spans="1:82" ht="12.75" customHeight="1" x14ac:dyDescent="0.15">
      <c r="A1" s="179" t="s">
        <v>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54"/>
    </row>
    <row r="2" spans="1:82" ht="12.7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1"/>
      <c r="W2" s="12"/>
      <c r="X2" s="12"/>
      <c r="Y2" s="284"/>
      <c r="Z2" s="284"/>
      <c r="AA2" s="55"/>
      <c r="AB2" s="285"/>
      <c r="AC2" s="285"/>
      <c r="AD2" s="12"/>
      <c r="AE2" s="184"/>
      <c r="AF2" s="184"/>
      <c r="AG2" s="12"/>
      <c r="AH2" s="12"/>
      <c r="AI2" s="286"/>
      <c r="AJ2" s="286"/>
      <c r="AK2" s="12" t="s">
        <v>23</v>
      </c>
      <c r="AL2" s="183"/>
      <c r="AM2" s="183"/>
      <c r="AN2" s="12" t="s">
        <v>24</v>
      </c>
      <c r="AO2" s="184">
        <v>5</v>
      </c>
      <c r="AP2" s="184"/>
      <c r="AQ2" s="12" t="s">
        <v>52</v>
      </c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3"/>
      <c r="BC2" s="56"/>
    </row>
    <row r="3" spans="1:82" ht="12.75" customHeight="1" x14ac:dyDescent="0.15">
      <c r="A3" s="185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 t="s">
        <v>13</v>
      </c>
      <c r="T3" s="187"/>
      <c r="U3" s="187"/>
      <c r="V3" s="13"/>
      <c r="W3" s="13"/>
      <c r="X3" s="188"/>
      <c r="Y3" s="188"/>
      <c r="Z3" s="13"/>
      <c r="AA3" s="188"/>
      <c r="AB3" s="188"/>
      <c r="AC3" s="13"/>
      <c r="AD3" s="188"/>
      <c r="AE3" s="188"/>
      <c r="AF3" s="13"/>
      <c r="AG3" s="13"/>
      <c r="AH3" s="188"/>
      <c r="AI3" s="188"/>
      <c r="AJ3" s="13"/>
      <c r="AK3" s="188"/>
      <c r="AL3" s="188"/>
      <c r="AM3" s="13"/>
      <c r="AN3" s="188"/>
      <c r="AO3" s="188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6"/>
      <c r="BC3" s="15"/>
    </row>
    <row r="4" spans="1:82" ht="12.75" customHeight="1" x14ac:dyDescent="0.1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87"/>
      <c r="U4" s="187"/>
      <c r="W4" s="51"/>
      <c r="X4" s="189" t="s">
        <v>53</v>
      </c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51"/>
      <c r="AM4" s="51"/>
      <c r="AN4" s="149" t="s">
        <v>26</v>
      </c>
      <c r="AO4" s="149"/>
      <c r="AP4" s="149"/>
      <c r="AQ4" s="165" t="s">
        <v>34</v>
      </c>
      <c r="AR4" s="166"/>
      <c r="AS4" s="167"/>
      <c r="AT4" s="149" t="s">
        <v>40</v>
      </c>
      <c r="AU4" s="149"/>
      <c r="AV4" s="149"/>
      <c r="AW4" s="149" t="s">
        <v>27</v>
      </c>
      <c r="AX4" s="149"/>
      <c r="AY4" s="149"/>
      <c r="AZ4" s="149" t="s">
        <v>28</v>
      </c>
      <c r="BA4" s="149"/>
      <c r="BB4" s="149"/>
      <c r="BC4" s="57"/>
    </row>
    <row r="5" spans="1:82" ht="12.75" customHeight="1" x14ac:dyDescent="0.2">
      <c r="A5" s="5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W5" s="58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52"/>
      <c r="AM5" s="52"/>
      <c r="AN5" s="170"/>
      <c r="AO5" s="171"/>
      <c r="AP5" s="172"/>
      <c r="AQ5" s="170"/>
      <c r="AR5" s="171"/>
      <c r="AS5" s="172"/>
      <c r="AT5" s="170"/>
      <c r="AU5" s="171"/>
      <c r="AV5" s="172"/>
      <c r="AW5" s="170"/>
      <c r="AX5" s="171"/>
      <c r="AY5" s="172"/>
      <c r="AZ5" s="170"/>
      <c r="BA5" s="171"/>
      <c r="BB5" s="172"/>
      <c r="BC5" s="59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</row>
    <row r="6" spans="1:82" ht="12.75" customHeight="1" x14ac:dyDescent="0.2">
      <c r="A6" s="18"/>
      <c r="B6" s="25"/>
      <c r="C6" s="25"/>
      <c r="D6" s="25"/>
      <c r="E6" s="25"/>
      <c r="F6" s="30"/>
      <c r="G6" s="30"/>
      <c r="H6" s="30"/>
      <c r="I6" s="30"/>
      <c r="J6" s="60"/>
      <c r="K6" s="60"/>
      <c r="L6" s="60"/>
      <c r="M6" s="60"/>
      <c r="N6" s="60"/>
      <c r="O6" s="19"/>
      <c r="P6" s="19"/>
      <c r="Q6" s="19"/>
      <c r="R6" s="19"/>
      <c r="S6" s="19"/>
      <c r="T6" s="19"/>
      <c r="U6" s="283" t="s">
        <v>67</v>
      </c>
      <c r="V6" s="283"/>
      <c r="W6" s="283"/>
      <c r="X6" s="156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53"/>
      <c r="AM6" s="53"/>
      <c r="AN6" s="173"/>
      <c r="AO6" s="174"/>
      <c r="AP6" s="175"/>
      <c r="AQ6" s="173"/>
      <c r="AR6" s="174"/>
      <c r="AS6" s="175"/>
      <c r="AT6" s="173"/>
      <c r="AU6" s="174"/>
      <c r="AV6" s="175"/>
      <c r="AW6" s="173"/>
      <c r="AX6" s="174"/>
      <c r="AY6" s="175"/>
      <c r="AZ6" s="173"/>
      <c r="BA6" s="174"/>
      <c r="BB6" s="175"/>
      <c r="BC6" s="61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</row>
    <row r="7" spans="1:82" ht="12.75" customHeight="1" x14ac:dyDescent="0.2">
      <c r="A7" s="20"/>
      <c r="B7" s="265" t="s">
        <v>1</v>
      </c>
      <c r="C7" s="266"/>
      <c r="D7" s="266"/>
      <c r="E7" s="266"/>
      <c r="F7" s="267"/>
      <c r="G7" s="267"/>
      <c r="H7" s="267"/>
      <c r="I7" s="267"/>
      <c r="J7" s="60"/>
      <c r="K7" s="60"/>
      <c r="L7" s="60"/>
      <c r="M7" s="60"/>
      <c r="N7" s="60"/>
      <c r="O7" s="19"/>
      <c r="P7" s="19"/>
      <c r="Q7" s="19"/>
      <c r="R7" s="19"/>
      <c r="S7" s="19"/>
      <c r="T7" s="19"/>
      <c r="U7" s="19"/>
      <c r="W7" s="58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52"/>
      <c r="AM7" s="52"/>
      <c r="AN7" s="173"/>
      <c r="AO7" s="174"/>
      <c r="AP7" s="175"/>
      <c r="AQ7" s="173"/>
      <c r="AR7" s="174"/>
      <c r="AS7" s="175"/>
      <c r="AT7" s="173"/>
      <c r="AU7" s="174"/>
      <c r="AV7" s="175"/>
      <c r="AW7" s="173"/>
      <c r="AX7" s="174"/>
      <c r="AY7" s="175"/>
      <c r="AZ7" s="173"/>
      <c r="BA7" s="174"/>
      <c r="BB7" s="175"/>
      <c r="BC7" s="59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</row>
    <row r="8" spans="1:82" ht="12.75" customHeight="1" x14ac:dyDescent="0.2">
      <c r="A8" s="20"/>
      <c r="B8" s="265"/>
      <c r="C8" s="266"/>
      <c r="D8" s="266"/>
      <c r="E8" s="266"/>
      <c r="F8" s="268"/>
      <c r="G8" s="268"/>
      <c r="H8" s="268"/>
      <c r="I8" s="268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19"/>
      <c r="W8" s="58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52"/>
      <c r="AM8" s="52"/>
      <c r="AN8" s="176"/>
      <c r="AO8" s="177"/>
      <c r="AP8" s="178"/>
      <c r="AQ8" s="176"/>
      <c r="AR8" s="177"/>
      <c r="AS8" s="178"/>
      <c r="AT8" s="176"/>
      <c r="AU8" s="177"/>
      <c r="AV8" s="178"/>
      <c r="AW8" s="176"/>
      <c r="AX8" s="177"/>
      <c r="AY8" s="178"/>
      <c r="AZ8" s="176"/>
      <c r="BA8" s="177"/>
      <c r="BB8" s="178"/>
      <c r="BC8" s="59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</row>
    <row r="9" spans="1:82" ht="12.75" customHeight="1" x14ac:dyDescent="0.15">
      <c r="A9" s="21"/>
      <c r="B9" s="265" t="s">
        <v>2</v>
      </c>
      <c r="C9" s="266"/>
      <c r="D9" s="266"/>
      <c r="E9" s="266"/>
      <c r="F9" s="269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1"/>
      <c r="U9" s="275" t="s">
        <v>15</v>
      </c>
      <c r="V9" s="276"/>
      <c r="W9" s="27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49" t="s">
        <v>16</v>
      </c>
      <c r="AJ9" s="47"/>
      <c r="AK9" s="47"/>
      <c r="AL9" s="53"/>
      <c r="AM9" s="53"/>
      <c r="AN9" s="53"/>
      <c r="AO9" s="53"/>
      <c r="AP9" s="53"/>
      <c r="AQ9" s="53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52"/>
      <c r="BC9" s="59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</row>
    <row r="10" spans="1:82" ht="12.75" customHeight="1" x14ac:dyDescent="0.15">
      <c r="A10" s="21"/>
      <c r="B10" s="265"/>
      <c r="C10" s="266"/>
      <c r="D10" s="266"/>
      <c r="E10" s="266"/>
      <c r="F10" s="272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4"/>
      <c r="W10" s="58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9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1:82" ht="12.75" customHeight="1" x14ac:dyDescent="0.2">
      <c r="A11" s="281" t="s">
        <v>37</v>
      </c>
      <c r="B11" s="282"/>
      <c r="C11" s="282"/>
      <c r="D11" s="282"/>
      <c r="E11" s="282"/>
      <c r="F11" s="28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1"/>
      <c r="AC11" s="1"/>
      <c r="AD11" s="1"/>
      <c r="AE11" s="1"/>
      <c r="AF11" s="1"/>
      <c r="AG11" s="1"/>
      <c r="AH11" s="26"/>
      <c r="AI11" s="26"/>
      <c r="AJ11" s="26"/>
      <c r="AK11" s="26"/>
      <c r="AL11" s="1"/>
      <c r="AM11" s="1"/>
      <c r="AN11" s="1"/>
      <c r="AO11" s="1"/>
      <c r="AP11" s="1"/>
      <c r="AQ11" s="1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63"/>
      <c r="BP11" s="12"/>
      <c r="BQ11" s="12"/>
      <c r="BR11" s="12"/>
      <c r="BS11" s="12"/>
      <c r="BT11" s="12"/>
      <c r="BU11" s="12"/>
      <c r="BV11" s="257"/>
      <c r="BW11" s="257"/>
      <c r="BX11" s="257"/>
      <c r="BY11" s="257"/>
      <c r="BZ11" s="257"/>
      <c r="CA11" s="257"/>
      <c r="CB11" s="257"/>
      <c r="CC11" s="257"/>
      <c r="CD11" s="257"/>
    </row>
    <row r="12" spans="1:82" ht="12.75" customHeight="1" x14ac:dyDescent="0.15">
      <c r="A12" s="143"/>
      <c r="B12" s="144"/>
      <c r="C12" s="144"/>
      <c r="D12" s="144"/>
      <c r="E12" s="144"/>
      <c r="F12" s="14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  <c r="AC12" s="30"/>
      <c r="AD12" s="30"/>
      <c r="AE12" s="30"/>
      <c r="AF12" s="30"/>
      <c r="AG12" s="30"/>
      <c r="AH12" s="29"/>
      <c r="AI12" s="29"/>
      <c r="AJ12" s="29"/>
      <c r="AK12" s="29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64"/>
      <c r="BP12" s="12"/>
      <c r="BQ12" s="12"/>
      <c r="BR12" s="12"/>
      <c r="BS12" s="12"/>
      <c r="BT12" s="12"/>
      <c r="BU12" s="12"/>
      <c r="BV12" s="258"/>
      <c r="BW12" s="258"/>
      <c r="BX12" s="258"/>
      <c r="BY12" s="258"/>
      <c r="BZ12" s="258"/>
      <c r="CA12" s="258"/>
      <c r="CB12" s="258"/>
      <c r="CC12" s="258"/>
      <c r="CD12" s="258"/>
    </row>
    <row r="13" spans="1:82" ht="12.75" customHeight="1" x14ac:dyDescent="0.15">
      <c r="A13" s="259" t="s">
        <v>7</v>
      </c>
      <c r="B13" s="260"/>
      <c r="C13" s="260"/>
      <c r="D13" s="260"/>
      <c r="E13" s="260"/>
      <c r="F13" s="260"/>
      <c r="G13" s="260"/>
      <c r="H13" s="260"/>
      <c r="I13" s="261"/>
      <c r="J13" s="127" t="s">
        <v>8</v>
      </c>
      <c r="K13" s="127"/>
      <c r="L13" s="127"/>
      <c r="M13" s="127"/>
      <c r="N13" s="127"/>
      <c r="O13" s="127"/>
      <c r="P13" s="127"/>
      <c r="Q13" s="127"/>
      <c r="R13" s="147" t="s">
        <v>9</v>
      </c>
      <c r="S13" s="147"/>
      <c r="T13" s="277" t="s">
        <v>17</v>
      </c>
      <c r="U13" s="260"/>
      <c r="V13" s="260"/>
      <c r="W13" s="261"/>
      <c r="X13" s="127" t="s">
        <v>10</v>
      </c>
      <c r="Y13" s="127"/>
      <c r="Z13" s="127"/>
      <c r="AA13" s="127"/>
      <c r="AB13" s="127" t="s">
        <v>3</v>
      </c>
      <c r="AC13" s="127"/>
      <c r="AD13" s="127"/>
      <c r="AE13" s="127"/>
      <c r="AF13" s="127"/>
      <c r="AG13" s="127"/>
      <c r="AH13" s="127" t="s">
        <v>56</v>
      </c>
      <c r="AI13" s="127"/>
      <c r="AJ13" s="127"/>
      <c r="AK13" s="127"/>
      <c r="AL13" s="127" t="s">
        <v>4</v>
      </c>
      <c r="AM13" s="127"/>
      <c r="AN13" s="127"/>
      <c r="AO13" s="127"/>
      <c r="AP13" s="127"/>
      <c r="AQ13" s="127"/>
      <c r="AR13" s="127" t="s">
        <v>18</v>
      </c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279"/>
      <c r="BP13" s="12"/>
      <c r="BQ13" s="12"/>
      <c r="BR13" s="12"/>
      <c r="BS13" s="12"/>
      <c r="BT13" s="12"/>
      <c r="BU13" s="12"/>
      <c r="BV13" s="258"/>
      <c r="BW13" s="258"/>
      <c r="BX13" s="258"/>
      <c r="BY13" s="258"/>
      <c r="BZ13" s="258"/>
      <c r="CA13" s="258"/>
      <c r="CB13" s="258"/>
      <c r="CC13" s="258"/>
      <c r="CD13" s="258"/>
    </row>
    <row r="14" spans="1:82" ht="12.75" customHeight="1" x14ac:dyDescent="0.15">
      <c r="A14" s="262"/>
      <c r="B14" s="263"/>
      <c r="C14" s="263"/>
      <c r="D14" s="263"/>
      <c r="E14" s="263"/>
      <c r="F14" s="263"/>
      <c r="G14" s="263"/>
      <c r="H14" s="263"/>
      <c r="I14" s="264"/>
      <c r="J14" s="128"/>
      <c r="K14" s="128"/>
      <c r="L14" s="128"/>
      <c r="M14" s="128"/>
      <c r="N14" s="128"/>
      <c r="O14" s="128"/>
      <c r="P14" s="128"/>
      <c r="Q14" s="128"/>
      <c r="R14" s="148"/>
      <c r="S14" s="148"/>
      <c r="T14" s="278"/>
      <c r="U14" s="263"/>
      <c r="V14" s="263"/>
      <c r="W14" s="264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280"/>
      <c r="BP14" s="12"/>
      <c r="BQ14" s="12"/>
      <c r="BR14" s="12"/>
      <c r="BS14" s="12"/>
      <c r="BT14" s="12"/>
      <c r="BU14" s="12"/>
      <c r="BV14" s="258"/>
      <c r="BW14" s="258"/>
      <c r="BX14" s="258"/>
      <c r="BY14" s="258"/>
      <c r="BZ14" s="258"/>
      <c r="CA14" s="258"/>
      <c r="CB14" s="258"/>
      <c r="CC14" s="258"/>
      <c r="CD14" s="258"/>
    </row>
    <row r="15" spans="1:82" ht="12.75" customHeight="1" x14ac:dyDescent="0.15">
      <c r="A15" s="235"/>
      <c r="B15" s="236"/>
      <c r="C15" s="236"/>
      <c r="D15" s="236"/>
      <c r="E15" s="236"/>
      <c r="F15" s="236"/>
      <c r="G15" s="236"/>
      <c r="H15" s="236"/>
      <c r="I15" s="237"/>
      <c r="J15" s="253"/>
      <c r="K15" s="236"/>
      <c r="L15" s="236"/>
      <c r="M15" s="236"/>
      <c r="N15" s="236"/>
      <c r="O15" s="236"/>
      <c r="P15" s="236"/>
      <c r="Q15" s="237"/>
      <c r="R15" s="241"/>
      <c r="S15" s="241"/>
      <c r="T15" s="242"/>
      <c r="U15" s="243"/>
      <c r="V15" s="243"/>
      <c r="W15" s="244"/>
      <c r="X15" s="120"/>
      <c r="Y15" s="120"/>
      <c r="Z15" s="120"/>
      <c r="AA15" s="120"/>
      <c r="AB15" s="115">
        <f>T15*X15</f>
        <v>0</v>
      </c>
      <c r="AC15" s="115"/>
      <c r="AD15" s="115"/>
      <c r="AE15" s="115"/>
      <c r="AF15" s="115"/>
      <c r="AG15" s="115"/>
      <c r="AH15" s="229"/>
      <c r="AI15" s="230"/>
      <c r="AJ15" s="230"/>
      <c r="AK15" s="233" t="s">
        <v>57</v>
      </c>
      <c r="AL15" s="115">
        <f>ROUNDDOWN(AB15*AH15%,1)</f>
        <v>0</v>
      </c>
      <c r="AM15" s="115"/>
      <c r="AN15" s="115"/>
      <c r="AO15" s="115"/>
      <c r="AP15" s="115"/>
      <c r="AQ15" s="115"/>
      <c r="AR15" s="194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6"/>
    </row>
    <row r="16" spans="1:82" ht="12.75" customHeight="1" x14ac:dyDescent="0.15">
      <c r="A16" s="238"/>
      <c r="B16" s="239"/>
      <c r="C16" s="239"/>
      <c r="D16" s="239"/>
      <c r="E16" s="239"/>
      <c r="F16" s="239"/>
      <c r="G16" s="239"/>
      <c r="H16" s="239"/>
      <c r="I16" s="240"/>
      <c r="J16" s="252"/>
      <c r="K16" s="239"/>
      <c r="L16" s="239"/>
      <c r="M16" s="239"/>
      <c r="N16" s="239"/>
      <c r="O16" s="239"/>
      <c r="P16" s="239"/>
      <c r="Q16" s="240"/>
      <c r="R16" s="241"/>
      <c r="S16" s="241"/>
      <c r="T16" s="245"/>
      <c r="U16" s="246"/>
      <c r="V16" s="246"/>
      <c r="W16" s="247"/>
      <c r="X16" s="120"/>
      <c r="Y16" s="120"/>
      <c r="Z16" s="120"/>
      <c r="AA16" s="120"/>
      <c r="AB16" s="115"/>
      <c r="AC16" s="115"/>
      <c r="AD16" s="115"/>
      <c r="AE16" s="115"/>
      <c r="AF16" s="115"/>
      <c r="AG16" s="115"/>
      <c r="AH16" s="248"/>
      <c r="AI16" s="249"/>
      <c r="AJ16" s="249"/>
      <c r="AK16" s="250"/>
      <c r="AL16" s="115"/>
      <c r="AM16" s="115"/>
      <c r="AN16" s="115"/>
      <c r="AO16" s="115"/>
      <c r="AP16" s="115"/>
      <c r="AQ16" s="115"/>
      <c r="AR16" s="191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3"/>
    </row>
    <row r="17" spans="1:56" ht="12.75" customHeight="1" x14ac:dyDescent="0.15">
      <c r="A17" s="235"/>
      <c r="B17" s="236"/>
      <c r="C17" s="236"/>
      <c r="D17" s="236"/>
      <c r="E17" s="236"/>
      <c r="F17" s="236"/>
      <c r="G17" s="236"/>
      <c r="H17" s="236"/>
      <c r="I17" s="237"/>
      <c r="J17" s="253"/>
      <c r="K17" s="236"/>
      <c r="L17" s="236"/>
      <c r="M17" s="236"/>
      <c r="N17" s="236"/>
      <c r="O17" s="236"/>
      <c r="P17" s="236"/>
      <c r="Q17" s="237"/>
      <c r="R17" s="241"/>
      <c r="S17" s="241"/>
      <c r="T17" s="242"/>
      <c r="U17" s="243"/>
      <c r="V17" s="243"/>
      <c r="W17" s="244"/>
      <c r="X17" s="120"/>
      <c r="Y17" s="120"/>
      <c r="Z17" s="120"/>
      <c r="AA17" s="120"/>
      <c r="AB17" s="115">
        <f t="shared" ref="AB17" si="0">T17*X17</f>
        <v>0</v>
      </c>
      <c r="AC17" s="115"/>
      <c r="AD17" s="115"/>
      <c r="AE17" s="115"/>
      <c r="AF17" s="115"/>
      <c r="AG17" s="115"/>
      <c r="AH17" s="229"/>
      <c r="AI17" s="230"/>
      <c r="AJ17" s="230"/>
      <c r="AK17" s="233" t="s">
        <v>57</v>
      </c>
      <c r="AL17" s="115">
        <f t="shared" ref="AL17" si="1">ROUNDDOWN(AB17*AH17%,1)</f>
        <v>0</v>
      </c>
      <c r="AM17" s="115"/>
      <c r="AN17" s="115"/>
      <c r="AO17" s="115"/>
      <c r="AP17" s="115"/>
      <c r="AQ17" s="115"/>
      <c r="AR17" s="194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6"/>
    </row>
    <row r="18" spans="1:56" ht="12.75" customHeight="1" x14ac:dyDescent="0.15">
      <c r="A18" s="238"/>
      <c r="B18" s="239"/>
      <c r="C18" s="239"/>
      <c r="D18" s="239"/>
      <c r="E18" s="239"/>
      <c r="F18" s="239"/>
      <c r="G18" s="239"/>
      <c r="H18" s="239"/>
      <c r="I18" s="240"/>
      <c r="J18" s="252"/>
      <c r="K18" s="239"/>
      <c r="L18" s="239"/>
      <c r="M18" s="239"/>
      <c r="N18" s="239"/>
      <c r="O18" s="239"/>
      <c r="P18" s="239"/>
      <c r="Q18" s="240"/>
      <c r="R18" s="241"/>
      <c r="S18" s="241"/>
      <c r="T18" s="245"/>
      <c r="U18" s="246"/>
      <c r="V18" s="246"/>
      <c r="W18" s="247"/>
      <c r="X18" s="120"/>
      <c r="Y18" s="120"/>
      <c r="Z18" s="120"/>
      <c r="AA18" s="120"/>
      <c r="AB18" s="115"/>
      <c r="AC18" s="115"/>
      <c r="AD18" s="115"/>
      <c r="AE18" s="115"/>
      <c r="AF18" s="115"/>
      <c r="AG18" s="115"/>
      <c r="AH18" s="248"/>
      <c r="AI18" s="249"/>
      <c r="AJ18" s="249"/>
      <c r="AK18" s="250"/>
      <c r="AL18" s="115"/>
      <c r="AM18" s="115"/>
      <c r="AN18" s="115"/>
      <c r="AO18" s="115"/>
      <c r="AP18" s="115"/>
      <c r="AQ18" s="115"/>
      <c r="AR18" s="191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3"/>
      <c r="BD18" s="18"/>
    </row>
    <row r="19" spans="1:56" ht="12.75" customHeight="1" x14ac:dyDescent="0.15">
      <c r="A19" s="235"/>
      <c r="B19" s="236"/>
      <c r="C19" s="236"/>
      <c r="D19" s="236"/>
      <c r="E19" s="236"/>
      <c r="F19" s="236"/>
      <c r="G19" s="236"/>
      <c r="H19" s="236"/>
      <c r="I19" s="237"/>
      <c r="J19" s="253"/>
      <c r="K19" s="236"/>
      <c r="L19" s="236"/>
      <c r="M19" s="236"/>
      <c r="N19" s="236"/>
      <c r="O19" s="236"/>
      <c r="P19" s="236"/>
      <c r="Q19" s="237"/>
      <c r="R19" s="241"/>
      <c r="S19" s="241"/>
      <c r="T19" s="242"/>
      <c r="U19" s="243"/>
      <c r="V19" s="243"/>
      <c r="W19" s="244"/>
      <c r="X19" s="120"/>
      <c r="Y19" s="120"/>
      <c r="Z19" s="120"/>
      <c r="AA19" s="120"/>
      <c r="AB19" s="115">
        <f t="shared" ref="AB19" si="2">T19*X19</f>
        <v>0</v>
      </c>
      <c r="AC19" s="115"/>
      <c r="AD19" s="115"/>
      <c r="AE19" s="115"/>
      <c r="AF19" s="115"/>
      <c r="AG19" s="115"/>
      <c r="AH19" s="229"/>
      <c r="AI19" s="230"/>
      <c r="AJ19" s="230"/>
      <c r="AK19" s="233" t="s">
        <v>57</v>
      </c>
      <c r="AL19" s="115">
        <f t="shared" ref="AL19" si="3">ROUNDDOWN(AB19*AH19%,1)</f>
        <v>0</v>
      </c>
      <c r="AM19" s="115"/>
      <c r="AN19" s="115"/>
      <c r="AO19" s="115"/>
      <c r="AP19" s="115"/>
      <c r="AQ19" s="115"/>
      <c r="AR19" s="194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6"/>
    </row>
    <row r="20" spans="1:56" ht="12.75" customHeight="1" x14ac:dyDescent="0.15">
      <c r="A20" s="238"/>
      <c r="B20" s="239"/>
      <c r="C20" s="239"/>
      <c r="D20" s="239"/>
      <c r="E20" s="239"/>
      <c r="F20" s="239"/>
      <c r="G20" s="239"/>
      <c r="H20" s="239"/>
      <c r="I20" s="240"/>
      <c r="J20" s="252"/>
      <c r="K20" s="239"/>
      <c r="L20" s="239"/>
      <c r="M20" s="239"/>
      <c r="N20" s="239"/>
      <c r="O20" s="239"/>
      <c r="P20" s="239"/>
      <c r="Q20" s="240"/>
      <c r="R20" s="241"/>
      <c r="S20" s="241"/>
      <c r="T20" s="245"/>
      <c r="U20" s="246"/>
      <c r="V20" s="246"/>
      <c r="W20" s="247"/>
      <c r="X20" s="120"/>
      <c r="Y20" s="120"/>
      <c r="Z20" s="120"/>
      <c r="AA20" s="120"/>
      <c r="AB20" s="115"/>
      <c r="AC20" s="115"/>
      <c r="AD20" s="115"/>
      <c r="AE20" s="115"/>
      <c r="AF20" s="115"/>
      <c r="AG20" s="115"/>
      <c r="AH20" s="248"/>
      <c r="AI20" s="249"/>
      <c r="AJ20" s="249"/>
      <c r="AK20" s="250"/>
      <c r="AL20" s="115"/>
      <c r="AM20" s="115"/>
      <c r="AN20" s="115"/>
      <c r="AO20" s="115"/>
      <c r="AP20" s="115"/>
      <c r="AQ20" s="115"/>
      <c r="AR20" s="191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3"/>
    </row>
    <row r="21" spans="1:56" ht="12.75" customHeight="1" x14ac:dyDescent="0.15">
      <c r="A21" s="235"/>
      <c r="B21" s="236"/>
      <c r="C21" s="236"/>
      <c r="D21" s="236"/>
      <c r="E21" s="236"/>
      <c r="F21" s="236"/>
      <c r="G21" s="236"/>
      <c r="H21" s="236"/>
      <c r="I21" s="237"/>
      <c r="J21" s="253"/>
      <c r="K21" s="236"/>
      <c r="L21" s="236"/>
      <c r="M21" s="236"/>
      <c r="N21" s="236"/>
      <c r="O21" s="236"/>
      <c r="P21" s="236"/>
      <c r="Q21" s="237"/>
      <c r="R21" s="241"/>
      <c r="S21" s="241"/>
      <c r="T21" s="242"/>
      <c r="U21" s="243"/>
      <c r="V21" s="243"/>
      <c r="W21" s="244"/>
      <c r="X21" s="120"/>
      <c r="Y21" s="120"/>
      <c r="Z21" s="120"/>
      <c r="AA21" s="120"/>
      <c r="AB21" s="115">
        <f t="shared" ref="AB21" si="4">T21*X21</f>
        <v>0</v>
      </c>
      <c r="AC21" s="115"/>
      <c r="AD21" s="115"/>
      <c r="AE21" s="115"/>
      <c r="AF21" s="115"/>
      <c r="AG21" s="115"/>
      <c r="AH21" s="229"/>
      <c r="AI21" s="230"/>
      <c r="AJ21" s="230"/>
      <c r="AK21" s="233" t="s">
        <v>57</v>
      </c>
      <c r="AL21" s="115">
        <f t="shared" ref="AL21" si="5">ROUNDDOWN(AB21*AH21%,1)</f>
        <v>0</v>
      </c>
      <c r="AM21" s="115"/>
      <c r="AN21" s="115"/>
      <c r="AO21" s="115"/>
      <c r="AP21" s="115"/>
      <c r="AQ21" s="115"/>
      <c r="AR21" s="194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6"/>
    </row>
    <row r="22" spans="1:56" ht="12.75" customHeight="1" x14ac:dyDescent="0.15">
      <c r="A22" s="238"/>
      <c r="B22" s="239"/>
      <c r="C22" s="239"/>
      <c r="D22" s="239"/>
      <c r="E22" s="239"/>
      <c r="F22" s="239"/>
      <c r="G22" s="239"/>
      <c r="H22" s="239"/>
      <c r="I22" s="240"/>
      <c r="J22" s="251"/>
      <c r="K22" s="213"/>
      <c r="L22" s="213"/>
      <c r="M22" s="213"/>
      <c r="N22" s="213"/>
      <c r="O22" s="213"/>
      <c r="P22" s="213"/>
      <c r="Q22" s="214"/>
      <c r="R22" s="241"/>
      <c r="S22" s="241"/>
      <c r="T22" s="245"/>
      <c r="U22" s="246"/>
      <c r="V22" s="246"/>
      <c r="W22" s="247"/>
      <c r="X22" s="120"/>
      <c r="Y22" s="120"/>
      <c r="Z22" s="120"/>
      <c r="AA22" s="120"/>
      <c r="AB22" s="115"/>
      <c r="AC22" s="115"/>
      <c r="AD22" s="115"/>
      <c r="AE22" s="115"/>
      <c r="AF22" s="115"/>
      <c r="AG22" s="115"/>
      <c r="AH22" s="248"/>
      <c r="AI22" s="249"/>
      <c r="AJ22" s="249"/>
      <c r="AK22" s="250"/>
      <c r="AL22" s="115"/>
      <c r="AM22" s="115"/>
      <c r="AN22" s="115"/>
      <c r="AO22" s="115"/>
      <c r="AP22" s="115"/>
      <c r="AQ22" s="115"/>
      <c r="AR22" s="191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3"/>
    </row>
    <row r="23" spans="1:56" ht="12.75" customHeight="1" x14ac:dyDescent="0.15">
      <c r="A23" s="235"/>
      <c r="B23" s="236"/>
      <c r="C23" s="236"/>
      <c r="D23" s="236"/>
      <c r="E23" s="236"/>
      <c r="F23" s="236"/>
      <c r="G23" s="236"/>
      <c r="H23" s="236"/>
      <c r="I23" s="237"/>
      <c r="J23" s="253"/>
      <c r="K23" s="236"/>
      <c r="L23" s="236"/>
      <c r="M23" s="236"/>
      <c r="N23" s="236"/>
      <c r="O23" s="236"/>
      <c r="P23" s="236"/>
      <c r="Q23" s="237"/>
      <c r="R23" s="241"/>
      <c r="S23" s="241"/>
      <c r="T23" s="242"/>
      <c r="U23" s="243"/>
      <c r="V23" s="243"/>
      <c r="W23" s="244"/>
      <c r="X23" s="120"/>
      <c r="Y23" s="120"/>
      <c r="Z23" s="120"/>
      <c r="AA23" s="120"/>
      <c r="AB23" s="115">
        <f t="shared" ref="AB23" si="6">T23*X23</f>
        <v>0</v>
      </c>
      <c r="AC23" s="115"/>
      <c r="AD23" s="115"/>
      <c r="AE23" s="115"/>
      <c r="AF23" s="115"/>
      <c r="AG23" s="115"/>
      <c r="AH23" s="229"/>
      <c r="AI23" s="230"/>
      <c r="AJ23" s="230"/>
      <c r="AK23" s="233" t="s">
        <v>57</v>
      </c>
      <c r="AL23" s="115">
        <f t="shared" ref="AL23" si="7">ROUNDDOWN(AB23*AH23%,1)</f>
        <v>0</v>
      </c>
      <c r="AM23" s="115"/>
      <c r="AN23" s="115"/>
      <c r="AO23" s="115"/>
      <c r="AP23" s="115"/>
      <c r="AQ23" s="115"/>
      <c r="AR23" s="194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6"/>
    </row>
    <row r="24" spans="1:56" ht="12.75" customHeight="1" x14ac:dyDescent="0.15">
      <c r="A24" s="238"/>
      <c r="B24" s="239"/>
      <c r="C24" s="239"/>
      <c r="D24" s="239"/>
      <c r="E24" s="239"/>
      <c r="F24" s="239"/>
      <c r="G24" s="239"/>
      <c r="H24" s="239"/>
      <c r="I24" s="240"/>
      <c r="J24" s="252"/>
      <c r="K24" s="239"/>
      <c r="L24" s="239"/>
      <c r="M24" s="239"/>
      <c r="N24" s="239"/>
      <c r="O24" s="239"/>
      <c r="P24" s="239"/>
      <c r="Q24" s="240"/>
      <c r="R24" s="241"/>
      <c r="S24" s="241"/>
      <c r="T24" s="245"/>
      <c r="U24" s="246"/>
      <c r="V24" s="246"/>
      <c r="W24" s="247"/>
      <c r="X24" s="120"/>
      <c r="Y24" s="120"/>
      <c r="Z24" s="120"/>
      <c r="AA24" s="120"/>
      <c r="AB24" s="115"/>
      <c r="AC24" s="115"/>
      <c r="AD24" s="115"/>
      <c r="AE24" s="115"/>
      <c r="AF24" s="115"/>
      <c r="AG24" s="115"/>
      <c r="AH24" s="248"/>
      <c r="AI24" s="249"/>
      <c r="AJ24" s="249"/>
      <c r="AK24" s="250"/>
      <c r="AL24" s="115"/>
      <c r="AM24" s="115"/>
      <c r="AN24" s="115"/>
      <c r="AO24" s="115"/>
      <c r="AP24" s="115"/>
      <c r="AQ24" s="115"/>
      <c r="AR24" s="191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3"/>
    </row>
    <row r="25" spans="1:56" ht="12.75" customHeight="1" x14ac:dyDescent="0.15">
      <c r="A25" s="235"/>
      <c r="B25" s="236"/>
      <c r="C25" s="236"/>
      <c r="D25" s="236"/>
      <c r="E25" s="236"/>
      <c r="F25" s="236"/>
      <c r="G25" s="236"/>
      <c r="H25" s="236"/>
      <c r="I25" s="237"/>
      <c r="J25" s="253"/>
      <c r="K25" s="236"/>
      <c r="L25" s="236"/>
      <c r="M25" s="236"/>
      <c r="N25" s="236"/>
      <c r="O25" s="236"/>
      <c r="P25" s="236"/>
      <c r="Q25" s="237"/>
      <c r="R25" s="241"/>
      <c r="S25" s="241"/>
      <c r="T25" s="242"/>
      <c r="U25" s="243"/>
      <c r="V25" s="243"/>
      <c r="W25" s="244"/>
      <c r="X25" s="120"/>
      <c r="Y25" s="120"/>
      <c r="Z25" s="120"/>
      <c r="AA25" s="120"/>
      <c r="AB25" s="115">
        <f t="shared" ref="AB25" si="8">T25*X25</f>
        <v>0</v>
      </c>
      <c r="AC25" s="115"/>
      <c r="AD25" s="115"/>
      <c r="AE25" s="115"/>
      <c r="AF25" s="115"/>
      <c r="AG25" s="115"/>
      <c r="AH25" s="229"/>
      <c r="AI25" s="230"/>
      <c r="AJ25" s="230"/>
      <c r="AK25" s="233" t="s">
        <v>57</v>
      </c>
      <c r="AL25" s="115">
        <f t="shared" ref="AL25" si="9">ROUNDDOWN(AB25*AH25%,1)</f>
        <v>0</v>
      </c>
      <c r="AM25" s="115"/>
      <c r="AN25" s="115"/>
      <c r="AO25" s="115"/>
      <c r="AP25" s="115"/>
      <c r="AQ25" s="115"/>
      <c r="AR25" s="194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6"/>
    </row>
    <row r="26" spans="1:56" ht="12.75" customHeight="1" x14ac:dyDescent="0.15">
      <c r="A26" s="238"/>
      <c r="B26" s="239"/>
      <c r="C26" s="239"/>
      <c r="D26" s="239"/>
      <c r="E26" s="239"/>
      <c r="F26" s="239"/>
      <c r="G26" s="239"/>
      <c r="H26" s="239"/>
      <c r="I26" s="240"/>
      <c r="J26" s="252"/>
      <c r="K26" s="239"/>
      <c r="L26" s="239"/>
      <c r="M26" s="239"/>
      <c r="N26" s="239"/>
      <c r="O26" s="239"/>
      <c r="P26" s="239"/>
      <c r="Q26" s="240"/>
      <c r="R26" s="241"/>
      <c r="S26" s="241"/>
      <c r="T26" s="245"/>
      <c r="U26" s="246"/>
      <c r="V26" s="246"/>
      <c r="W26" s="247"/>
      <c r="X26" s="120"/>
      <c r="Y26" s="120"/>
      <c r="Z26" s="120"/>
      <c r="AA26" s="120"/>
      <c r="AB26" s="115"/>
      <c r="AC26" s="115"/>
      <c r="AD26" s="115"/>
      <c r="AE26" s="115"/>
      <c r="AF26" s="115"/>
      <c r="AG26" s="115"/>
      <c r="AH26" s="248"/>
      <c r="AI26" s="249"/>
      <c r="AJ26" s="249"/>
      <c r="AK26" s="250"/>
      <c r="AL26" s="115"/>
      <c r="AM26" s="115"/>
      <c r="AN26" s="115"/>
      <c r="AO26" s="115"/>
      <c r="AP26" s="115"/>
      <c r="AQ26" s="115"/>
      <c r="AR26" s="191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3"/>
    </row>
    <row r="27" spans="1:56" ht="12.75" customHeight="1" x14ac:dyDescent="0.15">
      <c r="A27" s="235"/>
      <c r="B27" s="236"/>
      <c r="C27" s="236"/>
      <c r="D27" s="236"/>
      <c r="E27" s="236"/>
      <c r="F27" s="236"/>
      <c r="G27" s="236"/>
      <c r="H27" s="236"/>
      <c r="I27" s="237"/>
      <c r="J27" s="251"/>
      <c r="K27" s="213"/>
      <c r="L27" s="213"/>
      <c r="M27" s="213"/>
      <c r="N27" s="213"/>
      <c r="O27" s="213"/>
      <c r="P27" s="213"/>
      <c r="Q27" s="214"/>
      <c r="R27" s="241"/>
      <c r="S27" s="241"/>
      <c r="T27" s="242"/>
      <c r="U27" s="243"/>
      <c r="V27" s="243"/>
      <c r="W27" s="244"/>
      <c r="X27" s="120"/>
      <c r="Y27" s="120"/>
      <c r="Z27" s="120"/>
      <c r="AA27" s="120"/>
      <c r="AB27" s="115">
        <f t="shared" ref="AB27" si="10">T27*X27</f>
        <v>0</v>
      </c>
      <c r="AC27" s="115"/>
      <c r="AD27" s="115"/>
      <c r="AE27" s="115"/>
      <c r="AF27" s="115"/>
      <c r="AG27" s="115"/>
      <c r="AH27" s="229"/>
      <c r="AI27" s="230"/>
      <c r="AJ27" s="230"/>
      <c r="AK27" s="233" t="s">
        <v>57</v>
      </c>
      <c r="AL27" s="115">
        <f t="shared" ref="AL27" si="11">ROUNDDOWN(AB27*AH27%,1)</f>
        <v>0</v>
      </c>
      <c r="AM27" s="115"/>
      <c r="AN27" s="115"/>
      <c r="AO27" s="115"/>
      <c r="AP27" s="115"/>
      <c r="AQ27" s="115"/>
      <c r="AR27" s="194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6"/>
    </row>
    <row r="28" spans="1:56" ht="12.75" customHeight="1" x14ac:dyDescent="0.15">
      <c r="A28" s="238"/>
      <c r="B28" s="239"/>
      <c r="C28" s="239"/>
      <c r="D28" s="239"/>
      <c r="E28" s="239"/>
      <c r="F28" s="239"/>
      <c r="G28" s="239"/>
      <c r="H28" s="239"/>
      <c r="I28" s="240"/>
      <c r="J28" s="252"/>
      <c r="K28" s="239"/>
      <c r="L28" s="239"/>
      <c r="M28" s="239"/>
      <c r="N28" s="239"/>
      <c r="O28" s="239"/>
      <c r="P28" s="239"/>
      <c r="Q28" s="240"/>
      <c r="R28" s="241"/>
      <c r="S28" s="241"/>
      <c r="T28" s="245"/>
      <c r="U28" s="246"/>
      <c r="V28" s="246"/>
      <c r="W28" s="247"/>
      <c r="X28" s="120"/>
      <c r="Y28" s="120"/>
      <c r="Z28" s="120"/>
      <c r="AA28" s="120"/>
      <c r="AB28" s="115"/>
      <c r="AC28" s="115"/>
      <c r="AD28" s="115"/>
      <c r="AE28" s="115"/>
      <c r="AF28" s="115"/>
      <c r="AG28" s="115"/>
      <c r="AH28" s="248"/>
      <c r="AI28" s="249"/>
      <c r="AJ28" s="249"/>
      <c r="AK28" s="250"/>
      <c r="AL28" s="115"/>
      <c r="AM28" s="115"/>
      <c r="AN28" s="115"/>
      <c r="AO28" s="115"/>
      <c r="AP28" s="115"/>
      <c r="AQ28" s="115"/>
      <c r="AR28" s="191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3"/>
    </row>
    <row r="29" spans="1:56" ht="12.75" customHeight="1" x14ac:dyDescent="0.15">
      <c r="A29" s="235"/>
      <c r="B29" s="236"/>
      <c r="C29" s="236"/>
      <c r="D29" s="236"/>
      <c r="E29" s="236"/>
      <c r="F29" s="236"/>
      <c r="G29" s="236"/>
      <c r="H29" s="236"/>
      <c r="I29" s="237"/>
      <c r="J29" s="253"/>
      <c r="K29" s="236"/>
      <c r="L29" s="236"/>
      <c r="M29" s="236"/>
      <c r="N29" s="236"/>
      <c r="O29" s="236"/>
      <c r="P29" s="236"/>
      <c r="Q29" s="237"/>
      <c r="R29" s="241"/>
      <c r="S29" s="241"/>
      <c r="T29" s="242"/>
      <c r="U29" s="243"/>
      <c r="V29" s="243"/>
      <c r="W29" s="244"/>
      <c r="X29" s="120"/>
      <c r="Y29" s="120"/>
      <c r="Z29" s="120"/>
      <c r="AA29" s="120"/>
      <c r="AB29" s="115">
        <f t="shared" ref="AB29" si="12">T29*X29</f>
        <v>0</v>
      </c>
      <c r="AC29" s="115"/>
      <c r="AD29" s="115"/>
      <c r="AE29" s="115"/>
      <c r="AF29" s="115"/>
      <c r="AG29" s="115"/>
      <c r="AH29" s="229"/>
      <c r="AI29" s="230"/>
      <c r="AJ29" s="230"/>
      <c r="AK29" s="233" t="s">
        <v>57</v>
      </c>
      <c r="AL29" s="115">
        <f t="shared" ref="AL29" si="13">ROUNDDOWN(AB29*AH29%,1)</f>
        <v>0</v>
      </c>
      <c r="AM29" s="115"/>
      <c r="AN29" s="115"/>
      <c r="AO29" s="115"/>
      <c r="AP29" s="115"/>
      <c r="AQ29" s="115"/>
      <c r="AR29" s="194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6"/>
    </row>
    <row r="30" spans="1:56" ht="12.75" customHeight="1" x14ac:dyDescent="0.15">
      <c r="A30" s="238"/>
      <c r="B30" s="239"/>
      <c r="C30" s="239"/>
      <c r="D30" s="239"/>
      <c r="E30" s="239"/>
      <c r="F30" s="239"/>
      <c r="G30" s="239"/>
      <c r="H30" s="239"/>
      <c r="I30" s="240"/>
      <c r="J30" s="251"/>
      <c r="K30" s="213"/>
      <c r="L30" s="213"/>
      <c r="M30" s="213"/>
      <c r="N30" s="213"/>
      <c r="O30" s="213"/>
      <c r="P30" s="213"/>
      <c r="Q30" s="214"/>
      <c r="R30" s="241"/>
      <c r="S30" s="241"/>
      <c r="T30" s="245"/>
      <c r="U30" s="246"/>
      <c r="V30" s="246"/>
      <c r="W30" s="247"/>
      <c r="X30" s="120"/>
      <c r="Y30" s="120"/>
      <c r="Z30" s="120"/>
      <c r="AA30" s="120"/>
      <c r="AB30" s="115"/>
      <c r="AC30" s="115"/>
      <c r="AD30" s="115"/>
      <c r="AE30" s="115"/>
      <c r="AF30" s="115"/>
      <c r="AG30" s="115"/>
      <c r="AH30" s="248"/>
      <c r="AI30" s="249"/>
      <c r="AJ30" s="249"/>
      <c r="AK30" s="250"/>
      <c r="AL30" s="115"/>
      <c r="AM30" s="115"/>
      <c r="AN30" s="115"/>
      <c r="AO30" s="115"/>
      <c r="AP30" s="115"/>
      <c r="AQ30" s="115"/>
      <c r="AR30" s="191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3"/>
    </row>
    <row r="31" spans="1:56" ht="12.75" customHeight="1" x14ac:dyDescent="0.15">
      <c r="A31" s="235"/>
      <c r="B31" s="236"/>
      <c r="C31" s="236"/>
      <c r="D31" s="236"/>
      <c r="E31" s="236"/>
      <c r="F31" s="236"/>
      <c r="G31" s="236"/>
      <c r="H31" s="236"/>
      <c r="I31" s="237"/>
      <c r="J31" s="253"/>
      <c r="K31" s="236"/>
      <c r="L31" s="236"/>
      <c r="M31" s="236"/>
      <c r="N31" s="236"/>
      <c r="O31" s="236"/>
      <c r="P31" s="236"/>
      <c r="Q31" s="237"/>
      <c r="R31" s="241"/>
      <c r="S31" s="241"/>
      <c r="T31" s="242"/>
      <c r="U31" s="243"/>
      <c r="V31" s="243"/>
      <c r="W31" s="244"/>
      <c r="X31" s="120"/>
      <c r="Y31" s="120"/>
      <c r="Z31" s="120"/>
      <c r="AA31" s="120"/>
      <c r="AB31" s="115">
        <f t="shared" ref="AB31" si="14">T31*X31</f>
        <v>0</v>
      </c>
      <c r="AC31" s="115"/>
      <c r="AD31" s="115"/>
      <c r="AE31" s="115"/>
      <c r="AF31" s="115"/>
      <c r="AG31" s="115"/>
      <c r="AH31" s="229"/>
      <c r="AI31" s="230"/>
      <c r="AJ31" s="230"/>
      <c r="AK31" s="233" t="s">
        <v>57</v>
      </c>
      <c r="AL31" s="115">
        <f t="shared" ref="AL31" si="15">ROUNDDOWN(AB31*AH31%,1)</f>
        <v>0</v>
      </c>
      <c r="AM31" s="115"/>
      <c r="AN31" s="115"/>
      <c r="AO31" s="115"/>
      <c r="AP31" s="115"/>
      <c r="AQ31" s="115"/>
      <c r="AR31" s="194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6"/>
    </row>
    <row r="32" spans="1:56" ht="12.75" customHeight="1" x14ac:dyDescent="0.15">
      <c r="A32" s="238"/>
      <c r="B32" s="239"/>
      <c r="C32" s="239"/>
      <c r="D32" s="239"/>
      <c r="E32" s="239"/>
      <c r="F32" s="239"/>
      <c r="G32" s="239"/>
      <c r="H32" s="239"/>
      <c r="I32" s="240"/>
      <c r="J32" s="252"/>
      <c r="K32" s="239"/>
      <c r="L32" s="239"/>
      <c r="M32" s="239"/>
      <c r="N32" s="239"/>
      <c r="O32" s="239"/>
      <c r="P32" s="239"/>
      <c r="Q32" s="240"/>
      <c r="R32" s="241"/>
      <c r="S32" s="241"/>
      <c r="T32" s="245"/>
      <c r="U32" s="246"/>
      <c r="V32" s="246"/>
      <c r="W32" s="247"/>
      <c r="X32" s="120"/>
      <c r="Y32" s="120"/>
      <c r="Z32" s="120"/>
      <c r="AA32" s="120"/>
      <c r="AB32" s="115"/>
      <c r="AC32" s="115"/>
      <c r="AD32" s="115"/>
      <c r="AE32" s="115"/>
      <c r="AF32" s="115"/>
      <c r="AG32" s="115"/>
      <c r="AH32" s="248"/>
      <c r="AI32" s="249"/>
      <c r="AJ32" s="249"/>
      <c r="AK32" s="250"/>
      <c r="AL32" s="115"/>
      <c r="AM32" s="115"/>
      <c r="AN32" s="115"/>
      <c r="AO32" s="115"/>
      <c r="AP32" s="115"/>
      <c r="AQ32" s="115"/>
      <c r="AR32" s="191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3"/>
    </row>
    <row r="33" spans="1:55" ht="12.75" customHeight="1" x14ac:dyDescent="0.15">
      <c r="A33" s="235"/>
      <c r="B33" s="236"/>
      <c r="C33" s="236"/>
      <c r="D33" s="236"/>
      <c r="E33" s="236"/>
      <c r="F33" s="236"/>
      <c r="G33" s="236"/>
      <c r="H33" s="236"/>
      <c r="I33" s="237"/>
      <c r="J33" s="251"/>
      <c r="K33" s="213"/>
      <c r="L33" s="213"/>
      <c r="M33" s="213"/>
      <c r="N33" s="213"/>
      <c r="O33" s="213"/>
      <c r="P33" s="213"/>
      <c r="Q33" s="214"/>
      <c r="R33" s="241"/>
      <c r="S33" s="241"/>
      <c r="T33" s="242"/>
      <c r="U33" s="243"/>
      <c r="V33" s="243"/>
      <c r="W33" s="244"/>
      <c r="X33" s="120"/>
      <c r="Y33" s="120"/>
      <c r="Z33" s="120"/>
      <c r="AA33" s="120"/>
      <c r="AB33" s="115">
        <f t="shared" ref="AB33" si="16">T33*X33</f>
        <v>0</v>
      </c>
      <c r="AC33" s="115"/>
      <c r="AD33" s="115"/>
      <c r="AE33" s="115"/>
      <c r="AF33" s="115"/>
      <c r="AG33" s="115"/>
      <c r="AH33" s="229"/>
      <c r="AI33" s="230"/>
      <c r="AJ33" s="230"/>
      <c r="AK33" s="233" t="s">
        <v>57</v>
      </c>
      <c r="AL33" s="115">
        <f t="shared" ref="AL33" si="17">ROUNDDOWN(AB33*AH33%,1)</f>
        <v>0</v>
      </c>
      <c r="AM33" s="115"/>
      <c r="AN33" s="115"/>
      <c r="AO33" s="115"/>
      <c r="AP33" s="115"/>
      <c r="AQ33" s="115"/>
      <c r="AR33" s="194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6"/>
    </row>
    <row r="34" spans="1:55" ht="12.75" customHeight="1" x14ac:dyDescent="0.15">
      <c r="A34" s="212"/>
      <c r="B34" s="213"/>
      <c r="C34" s="213"/>
      <c r="D34" s="213"/>
      <c r="E34" s="213"/>
      <c r="F34" s="213"/>
      <c r="G34" s="213"/>
      <c r="H34" s="213"/>
      <c r="I34" s="214"/>
      <c r="J34" s="252"/>
      <c r="K34" s="239"/>
      <c r="L34" s="239"/>
      <c r="M34" s="239"/>
      <c r="N34" s="239"/>
      <c r="O34" s="239"/>
      <c r="P34" s="239"/>
      <c r="Q34" s="240"/>
      <c r="R34" s="256"/>
      <c r="S34" s="256"/>
      <c r="T34" s="220"/>
      <c r="U34" s="221"/>
      <c r="V34" s="221"/>
      <c r="W34" s="222"/>
      <c r="X34" s="227"/>
      <c r="Y34" s="227"/>
      <c r="Z34" s="227"/>
      <c r="AA34" s="227"/>
      <c r="AB34" s="115"/>
      <c r="AC34" s="115"/>
      <c r="AD34" s="115"/>
      <c r="AE34" s="115"/>
      <c r="AF34" s="115"/>
      <c r="AG34" s="115"/>
      <c r="AH34" s="248"/>
      <c r="AI34" s="249"/>
      <c r="AJ34" s="249"/>
      <c r="AK34" s="250"/>
      <c r="AL34" s="115"/>
      <c r="AM34" s="115"/>
      <c r="AN34" s="115"/>
      <c r="AO34" s="115"/>
      <c r="AP34" s="115"/>
      <c r="AQ34" s="115"/>
      <c r="AR34" s="191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3"/>
    </row>
    <row r="35" spans="1:55" ht="12.75" customHeight="1" x14ac:dyDescent="0.15">
      <c r="A35" s="235"/>
      <c r="B35" s="236"/>
      <c r="C35" s="236"/>
      <c r="D35" s="236"/>
      <c r="E35" s="236"/>
      <c r="F35" s="236"/>
      <c r="G35" s="236"/>
      <c r="H35" s="236"/>
      <c r="I35" s="237"/>
      <c r="J35" s="251"/>
      <c r="K35" s="213"/>
      <c r="L35" s="213"/>
      <c r="M35" s="213"/>
      <c r="N35" s="213"/>
      <c r="O35" s="213"/>
      <c r="P35" s="213"/>
      <c r="Q35" s="214"/>
      <c r="R35" s="241"/>
      <c r="S35" s="241"/>
      <c r="T35" s="242"/>
      <c r="U35" s="243"/>
      <c r="V35" s="243"/>
      <c r="W35" s="244"/>
      <c r="X35" s="120"/>
      <c r="Y35" s="120"/>
      <c r="Z35" s="120"/>
      <c r="AA35" s="120"/>
      <c r="AB35" s="115">
        <f t="shared" ref="AB35" si="18">T35*X35</f>
        <v>0</v>
      </c>
      <c r="AC35" s="115"/>
      <c r="AD35" s="115"/>
      <c r="AE35" s="115"/>
      <c r="AF35" s="115"/>
      <c r="AG35" s="115"/>
      <c r="AH35" s="229"/>
      <c r="AI35" s="230"/>
      <c r="AJ35" s="230"/>
      <c r="AK35" s="233" t="s">
        <v>57</v>
      </c>
      <c r="AL35" s="115">
        <f t="shared" ref="AL35" si="19">ROUNDDOWN(AB35*AH35%,1)</f>
        <v>0</v>
      </c>
      <c r="AM35" s="115"/>
      <c r="AN35" s="115"/>
      <c r="AO35" s="115"/>
      <c r="AP35" s="115"/>
      <c r="AQ35" s="115"/>
      <c r="AR35" s="194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6"/>
    </row>
    <row r="36" spans="1:55" ht="12.75" customHeight="1" x14ac:dyDescent="0.15">
      <c r="A36" s="238"/>
      <c r="B36" s="239"/>
      <c r="C36" s="239"/>
      <c r="D36" s="239"/>
      <c r="E36" s="239"/>
      <c r="F36" s="239"/>
      <c r="G36" s="239"/>
      <c r="H36" s="239"/>
      <c r="I36" s="240"/>
      <c r="J36" s="252"/>
      <c r="K36" s="239"/>
      <c r="L36" s="239"/>
      <c r="M36" s="239"/>
      <c r="N36" s="239"/>
      <c r="O36" s="239"/>
      <c r="P36" s="239"/>
      <c r="Q36" s="240"/>
      <c r="R36" s="241"/>
      <c r="S36" s="241"/>
      <c r="T36" s="245"/>
      <c r="U36" s="246"/>
      <c r="V36" s="246"/>
      <c r="W36" s="247"/>
      <c r="X36" s="120"/>
      <c r="Y36" s="120"/>
      <c r="Z36" s="120"/>
      <c r="AA36" s="120"/>
      <c r="AB36" s="115"/>
      <c r="AC36" s="115"/>
      <c r="AD36" s="115"/>
      <c r="AE36" s="115"/>
      <c r="AF36" s="115"/>
      <c r="AG36" s="115"/>
      <c r="AH36" s="248"/>
      <c r="AI36" s="249"/>
      <c r="AJ36" s="249"/>
      <c r="AK36" s="250"/>
      <c r="AL36" s="115"/>
      <c r="AM36" s="115"/>
      <c r="AN36" s="115"/>
      <c r="AO36" s="115"/>
      <c r="AP36" s="115"/>
      <c r="AQ36" s="115"/>
      <c r="AR36" s="191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3"/>
    </row>
    <row r="37" spans="1:55" ht="12.75" customHeight="1" x14ac:dyDescent="0.15">
      <c r="A37" s="212"/>
      <c r="B37" s="213"/>
      <c r="C37" s="213"/>
      <c r="D37" s="213"/>
      <c r="E37" s="213"/>
      <c r="F37" s="213"/>
      <c r="G37" s="213"/>
      <c r="H37" s="213"/>
      <c r="I37" s="214"/>
      <c r="J37" s="253"/>
      <c r="K37" s="236"/>
      <c r="L37" s="236"/>
      <c r="M37" s="236"/>
      <c r="N37" s="236"/>
      <c r="O37" s="236"/>
      <c r="P37" s="236"/>
      <c r="Q37" s="237"/>
      <c r="R37" s="218"/>
      <c r="S37" s="218"/>
      <c r="T37" s="220"/>
      <c r="U37" s="221"/>
      <c r="V37" s="221"/>
      <c r="W37" s="222"/>
      <c r="X37" s="226"/>
      <c r="Y37" s="226"/>
      <c r="Z37" s="226"/>
      <c r="AA37" s="226"/>
      <c r="AB37" s="115">
        <f t="shared" ref="AB37" si="20">T37*X37</f>
        <v>0</v>
      </c>
      <c r="AC37" s="115"/>
      <c r="AD37" s="115"/>
      <c r="AE37" s="115"/>
      <c r="AF37" s="115"/>
      <c r="AG37" s="115"/>
      <c r="AH37" s="229"/>
      <c r="AI37" s="230"/>
      <c r="AJ37" s="230"/>
      <c r="AK37" s="233" t="s">
        <v>57</v>
      </c>
      <c r="AL37" s="115">
        <f t="shared" ref="AL37" si="21">ROUNDDOWN(AB37*AH37%,1)</f>
        <v>0</v>
      </c>
      <c r="AM37" s="115"/>
      <c r="AN37" s="115"/>
      <c r="AO37" s="115"/>
      <c r="AP37" s="115"/>
      <c r="AQ37" s="115"/>
      <c r="AR37" s="194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6"/>
    </row>
    <row r="38" spans="1:55" ht="12.75" customHeight="1" x14ac:dyDescent="0.15">
      <c r="A38" s="215"/>
      <c r="B38" s="216"/>
      <c r="C38" s="216"/>
      <c r="D38" s="216"/>
      <c r="E38" s="216"/>
      <c r="F38" s="216"/>
      <c r="G38" s="216"/>
      <c r="H38" s="216"/>
      <c r="I38" s="217"/>
      <c r="J38" s="254"/>
      <c r="K38" s="216"/>
      <c r="L38" s="216"/>
      <c r="M38" s="216"/>
      <c r="N38" s="216"/>
      <c r="O38" s="216"/>
      <c r="P38" s="216"/>
      <c r="Q38" s="217"/>
      <c r="R38" s="219"/>
      <c r="S38" s="219"/>
      <c r="T38" s="223"/>
      <c r="U38" s="224"/>
      <c r="V38" s="224"/>
      <c r="W38" s="225"/>
      <c r="X38" s="227"/>
      <c r="Y38" s="227"/>
      <c r="Z38" s="227"/>
      <c r="AA38" s="227"/>
      <c r="AB38" s="228"/>
      <c r="AC38" s="228"/>
      <c r="AD38" s="228"/>
      <c r="AE38" s="228"/>
      <c r="AF38" s="228"/>
      <c r="AG38" s="228"/>
      <c r="AH38" s="231"/>
      <c r="AI38" s="232"/>
      <c r="AJ38" s="232"/>
      <c r="AK38" s="234"/>
      <c r="AL38" s="115"/>
      <c r="AM38" s="115"/>
      <c r="AN38" s="115"/>
      <c r="AO38" s="115"/>
      <c r="AP38" s="115"/>
      <c r="AQ38" s="115"/>
      <c r="AR38" s="197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9"/>
    </row>
    <row r="39" spans="1:55" ht="12.75" customHeight="1" x14ac:dyDescent="0.15">
      <c r="A39" s="4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255" t="s">
        <v>12</v>
      </c>
      <c r="Y39" s="200"/>
      <c r="Z39" s="200"/>
      <c r="AA39" s="200"/>
      <c r="AB39" s="200">
        <f>SUM(AB15:AG38)</f>
        <v>0</v>
      </c>
      <c r="AC39" s="200"/>
      <c r="AD39" s="200"/>
      <c r="AE39" s="200"/>
      <c r="AF39" s="200"/>
      <c r="AG39" s="201"/>
      <c r="AH39" s="202" t="e">
        <f>SUM(AL39/AB39)</f>
        <v>#DIV/0!</v>
      </c>
      <c r="AI39" s="203"/>
      <c r="AJ39" s="203"/>
      <c r="AK39" s="206" t="s">
        <v>57</v>
      </c>
      <c r="AL39" s="208">
        <f>SUM(AL15:AQ38)</f>
        <v>0</v>
      </c>
      <c r="AM39" s="140"/>
      <c r="AN39" s="140"/>
      <c r="AO39" s="140"/>
      <c r="AP39" s="140"/>
      <c r="AQ39" s="209"/>
      <c r="BC39" s="15"/>
    </row>
    <row r="40" spans="1:55" ht="12.75" customHeight="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00"/>
      <c r="Y40" s="101"/>
      <c r="Z40" s="101"/>
      <c r="AA40" s="101"/>
      <c r="AB40" s="101"/>
      <c r="AC40" s="101"/>
      <c r="AD40" s="101"/>
      <c r="AE40" s="101"/>
      <c r="AF40" s="101"/>
      <c r="AG40" s="102"/>
      <c r="AH40" s="204"/>
      <c r="AI40" s="205"/>
      <c r="AJ40" s="205"/>
      <c r="AK40" s="207"/>
      <c r="AL40" s="210"/>
      <c r="AM40" s="164"/>
      <c r="AN40" s="164"/>
      <c r="AO40" s="164"/>
      <c r="AP40" s="164"/>
      <c r="AQ40" s="211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4"/>
    </row>
    <row r="41" spans="1:55" ht="12.75" customHeight="1" x14ac:dyDescent="0.15">
      <c r="AW41" s="78" t="s">
        <v>68</v>
      </c>
      <c r="AX41" s="79"/>
      <c r="AY41" s="79"/>
      <c r="AZ41" s="79"/>
      <c r="BA41" s="79"/>
      <c r="BB41" s="79"/>
      <c r="BC41" s="79"/>
    </row>
  </sheetData>
  <sheetProtection algorithmName="SHA-512" hashValue="88x65iFuLfmDSFZhkxnpCpAzHRlSmixABmTQKjFkf0HUSigrPy6bNfWQR9U8Suf/fuAL5ToChx/hfRWrfwWuig==" saltValue="3vWRSsH7ZtZdr9xm4v++RQ==" spinCount="100000" sheet="1" selectLockedCells="1"/>
  <mergeCells count="209">
    <mergeCell ref="AW41:BC41"/>
    <mergeCell ref="AB4:AK4"/>
    <mergeCell ref="AN4:AP4"/>
    <mergeCell ref="AQ4:AS4"/>
    <mergeCell ref="AT4:AV4"/>
    <mergeCell ref="AW4:AY4"/>
    <mergeCell ref="AZ4:BB4"/>
    <mergeCell ref="AO2:AP2"/>
    <mergeCell ref="A3:R4"/>
    <mergeCell ref="S3:U4"/>
    <mergeCell ref="X3:Y3"/>
    <mergeCell ref="AA3:AB3"/>
    <mergeCell ref="AD3:AE3"/>
    <mergeCell ref="AH3:AI3"/>
    <mergeCell ref="AK3:AL3"/>
    <mergeCell ref="AN3:AO3"/>
    <mergeCell ref="X4:AA4"/>
    <mergeCell ref="A1:U2"/>
    <mergeCell ref="Y2:Z2"/>
    <mergeCell ref="AB2:AC2"/>
    <mergeCell ref="AE2:AF2"/>
    <mergeCell ref="AI2:AJ2"/>
    <mergeCell ref="AL2:AM2"/>
    <mergeCell ref="AH15:AJ16"/>
    <mergeCell ref="BS5:CA5"/>
    <mergeCell ref="CB5:CD5"/>
    <mergeCell ref="U6:W6"/>
    <mergeCell ref="X6:AK6"/>
    <mergeCell ref="BP6:BR9"/>
    <mergeCell ref="BS6:BU9"/>
    <mergeCell ref="BV6:BX9"/>
    <mergeCell ref="BY6:CA9"/>
    <mergeCell ref="CB6:CD9"/>
    <mergeCell ref="AN5:AP8"/>
    <mergeCell ref="AQ5:AS8"/>
    <mergeCell ref="AT5:AV8"/>
    <mergeCell ref="AW5:AY8"/>
    <mergeCell ref="AZ5:BB8"/>
    <mergeCell ref="BP5:BR5"/>
    <mergeCell ref="CB11:CD11"/>
    <mergeCell ref="BV12:BX14"/>
    <mergeCell ref="BY12:CA14"/>
    <mergeCell ref="CB12:CD14"/>
    <mergeCell ref="A13:I14"/>
    <mergeCell ref="J13:Q14"/>
    <mergeCell ref="R13:S14"/>
    <mergeCell ref="B7:E8"/>
    <mergeCell ref="F7:I8"/>
    <mergeCell ref="B9:E10"/>
    <mergeCell ref="F9:T10"/>
    <mergeCell ref="U9:W9"/>
    <mergeCell ref="X9:AH9"/>
    <mergeCell ref="T13:W14"/>
    <mergeCell ref="X13:AA14"/>
    <mergeCell ref="AB13:AG14"/>
    <mergeCell ref="AH13:AK14"/>
    <mergeCell ref="AL13:AQ14"/>
    <mergeCell ref="AR13:BC14"/>
    <mergeCell ref="A11:F12"/>
    <mergeCell ref="BV11:BX11"/>
    <mergeCell ref="BY11:CA11"/>
    <mergeCell ref="AK15:AK16"/>
    <mergeCell ref="AL15:AQ16"/>
    <mergeCell ref="A17:I18"/>
    <mergeCell ref="R17:S18"/>
    <mergeCell ref="T17:W18"/>
    <mergeCell ref="X17:AA18"/>
    <mergeCell ref="AB17:AG18"/>
    <mergeCell ref="A15:I16"/>
    <mergeCell ref="R15:S16"/>
    <mergeCell ref="T15:W16"/>
    <mergeCell ref="X15:AA16"/>
    <mergeCell ref="AB15:AG16"/>
    <mergeCell ref="AH17:AJ18"/>
    <mergeCell ref="AK17:AK18"/>
    <mergeCell ref="AL17:AQ18"/>
    <mergeCell ref="J15:Q15"/>
    <mergeCell ref="J16:Q16"/>
    <mergeCell ref="J17:Q17"/>
    <mergeCell ref="J18:Q18"/>
    <mergeCell ref="A21:I22"/>
    <mergeCell ref="R21:S22"/>
    <mergeCell ref="T21:W22"/>
    <mergeCell ref="X21:AA22"/>
    <mergeCell ref="AB21:AG22"/>
    <mergeCell ref="AH21:AJ22"/>
    <mergeCell ref="AK21:AK22"/>
    <mergeCell ref="AL21:AQ22"/>
    <mergeCell ref="A19:I20"/>
    <mergeCell ref="R19:S20"/>
    <mergeCell ref="T19:W20"/>
    <mergeCell ref="X19:AA20"/>
    <mergeCell ref="AB19:AG20"/>
    <mergeCell ref="AH19:AJ20"/>
    <mergeCell ref="AK19:AK20"/>
    <mergeCell ref="AL19:AQ20"/>
    <mergeCell ref="J19:Q19"/>
    <mergeCell ref="J20:Q20"/>
    <mergeCell ref="J21:Q21"/>
    <mergeCell ref="J22:Q22"/>
    <mergeCell ref="A25:I26"/>
    <mergeCell ref="R25:S26"/>
    <mergeCell ref="T25:W26"/>
    <mergeCell ref="X25:AA26"/>
    <mergeCell ref="AB25:AG26"/>
    <mergeCell ref="AH25:AJ26"/>
    <mergeCell ref="AK25:AK26"/>
    <mergeCell ref="AL25:AQ26"/>
    <mergeCell ref="A23:I24"/>
    <mergeCell ref="R23:S24"/>
    <mergeCell ref="T23:W24"/>
    <mergeCell ref="X23:AA24"/>
    <mergeCell ref="AB23:AG24"/>
    <mergeCell ref="AH23:AJ24"/>
    <mergeCell ref="AK23:AK24"/>
    <mergeCell ref="AL23:AQ24"/>
    <mergeCell ref="J23:Q23"/>
    <mergeCell ref="J24:Q24"/>
    <mergeCell ref="J25:Q25"/>
    <mergeCell ref="J26:Q26"/>
    <mergeCell ref="A29:I30"/>
    <mergeCell ref="R29:S30"/>
    <mergeCell ref="T29:W30"/>
    <mergeCell ref="X29:AA30"/>
    <mergeCell ref="AB29:AG30"/>
    <mergeCell ref="AH29:AJ30"/>
    <mergeCell ref="AK29:AK30"/>
    <mergeCell ref="AL29:AQ30"/>
    <mergeCell ref="A27:I28"/>
    <mergeCell ref="R27:S28"/>
    <mergeCell ref="T27:W28"/>
    <mergeCell ref="X27:AA28"/>
    <mergeCell ref="AB27:AG28"/>
    <mergeCell ref="AH27:AJ28"/>
    <mergeCell ref="AK27:AK28"/>
    <mergeCell ref="AL27:AQ28"/>
    <mergeCell ref="J27:Q27"/>
    <mergeCell ref="J28:Q28"/>
    <mergeCell ref="J29:Q29"/>
    <mergeCell ref="J30:Q30"/>
    <mergeCell ref="A31:I32"/>
    <mergeCell ref="R31:S32"/>
    <mergeCell ref="T31:W32"/>
    <mergeCell ref="X31:AA32"/>
    <mergeCell ref="AB31:AG32"/>
    <mergeCell ref="AH31:AJ32"/>
    <mergeCell ref="AK31:AK32"/>
    <mergeCell ref="AL31:AQ32"/>
    <mergeCell ref="J31:Q31"/>
    <mergeCell ref="J32:Q32"/>
    <mergeCell ref="X39:AA40"/>
    <mergeCell ref="A33:I34"/>
    <mergeCell ref="R33:S34"/>
    <mergeCell ref="T33:W34"/>
    <mergeCell ref="X33:AA34"/>
    <mergeCell ref="AB33:AG34"/>
    <mergeCell ref="AH33:AJ34"/>
    <mergeCell ref="AK33:AK34"/>
    <mergeCell ref="AL33:AQ34"/>
    <mergeCell ref="J33:Q33"/>
    <mergeCell ref="J34:Q34"/>
    <mergeCell ref="AR33:BC33"/>
    <mergeCell ref="AR34:BC34"/>
    <mergeCell ref="AR35:BC35"/>
    <mergeCell ref="AL39:AQ40"/>
    <mergeCell ref="A37:I38"/>
    <mergeCell ref="R37:S38"/>
    <mergeCell ref="T37:W38"/>
    <mergeCell ref="X37:AA38"/>
    <mergeCell ref="AB37:AG38"/>
    <mergeCell ref="AH37:AJ38"/>
    <mergeCell ref="AK37:AK38"/>
    <mergeCell ref="AL37:AQ38"/>
    <mergeCell ref="A35:I36"/>
    <mergeCell ref="R35:S36"/>
    <mergeCell ref="T35:W36"/>
    <mergeCell ref="X35:AA36"/>
    <mergeCell ref="AB35:AG36"/>
    <mergeCell ref="AH35:AJ36"/>
    <mergeCell ref="AK35:AK36"/>
    <mergeCell ref="AL35:AQ36"/>
    <mergeCell ref="J35:Q35"/>
    <mergeCell ref="J36:Q36"/>
    <mergeCell ref="J37:Q37"/>
    <mergeCell ref="J38:Q38"/>
    <mergeCell ref="AR36:BC36"/>
    <mergeCell ref="AR37:BC37"/>
    <mergeCell ref="AR38:BC38"/>
    <mergeCell ref="AB39:AG40"/>
    <mergeCell ref="AH39:AJ40"/>
    <mergeCell ref="AK39:AK40"/>
    <mergeCell ref="AR15:BC15"/>
    <mergeCell ref="AR16:BC16"/>
    <mergeCell ref="AR17:BC17"/>
    <mergeCell ref="AR18:BC18"/>
    <mergeCell ref="AR19:BC19"/>
    <mergeCell ref="AR20:BC20"/>
    <mergeCell ref="AR21:BC21"/>
    <mergeCell ref="AR22:BC22"/>
    <mergeCell ref="AR23:BC23"/>
    <mergeCell ref="AR24:BC24"/>
    <mergeCell ref="AR25:BC25"/>
    <mergeCell ref="AR26:BC26"/>
    <mergeCell ref="AR27:BC27"/>
    <mergeCell ref="AR28:BC28"/>
    <mergeCell ref="AR29:BC29"/>
    <mergeCell ref="AR30:BC30"/>
    <mergeCell ref="AR31:BC31"/>
    <mergeCell ref="AR32:BC32"/>
  </mergeCells>
  <phoneticPr fontId="2"/>
  <pageMargins left="0.35433070866141736" right="0.19685039370078741" top="1.1417322834645669" bottom="0.39370078740157483" header="0.51181102362204722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45"/>
  <sheetViews>
    <sheetView zoomScale="80" zoomScaleNormal="80" zoomScaleSheetLayoutView="80" workbookViewId="0">
      <selection sqref="A1:XFD1048576"/>
    </sheetView>
  </sheetViews>
  <sheetFormatPr defaultColWidth="2.625" defaultRowHeight="12.75" customHeight="1" x14ac:dyDescent="0.15"/>
  <cols>
    <col min="1" max="16384" width="2.625" style="10"/>
  </cols>
  <sheetData>
    <row r="1" spans="1:55" ht="12.75" customHeight="1" x14ac:dyDescent="0.15">
      <c r="A1" s="179" t="s">
        <v>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6" t="s">
        <v>30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8"/>
      <c r="AZ1" s="8"/>
      <c r="BA1" s="8"/>
      <c r="BB1" s="8"/>
      <c r="BC1" s="9"/>
    </row>
    <row r="2" spans="1:55" ht="12.7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1"/>
      <c r="W2" s="12"/>
      <c r="X2" s="12"/>
      <c r="Y2" s="287">
        <v>2022</v>
      </c>
      <c r="Z2" s="287"/>
      <c r="AA2" s="12" t="s">
        <v>23</v>
      </c>
      <c r="AB2" s="287"/>
      <c r="AC2" s="287"/>
      <c r="AD2" s="12" t="s">
        <v>24</v>
      </c>
      <c r="AE2" s="288">
        <v>5</v>
      </c>
      <c r="AF2" s="288"/>
      <c r="AG2" s="12" t="s">
        <v>52</v>
      </c>
      <c r="AH2" s="12"/>
      <c r="AI2" s="13"/>
      <c r="AJ2" s="14"/>
      <c r="BC2" s="15"/>
    </row>
    <row r="3" spans="1:55" ht="12.75" customHeight="1" x14ac:dyDescent="0.15">
      <c r="A3" s="185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 t="s">
        <v>13</v>
      </c>
      <c r="T3" s="187"/>
      <c r="U3" s="187"/>
      <c r="V3" s="13"/>
      <c r="W3" s="13"/>
      <c r="X3" s="188"/>
      <c r="Y3" s="188"/>
      <c r="Z3" s="13"/>
      <c r="AA3" s="188"/>
      <c r="AB3" s="188"/>
      <c r="AC3" s="13"/>
      <c r="AD3" s="188"/>
      <c r="AE3" s="188"/>
      <c r="AF3" s="13"/>
      <c r="AG3" s="13"/>
      <c r="AH3" s="13"/>
      <c r="AI3" s="16"/>
      <c r="AJ3" s="17"/>
      <c r="AM3" s="149" t="s">
        <v>26</v>
      </c>
      <c r="AN3" s="149"/>
      <c r="AO3" s="149"/>
      <c r="AP3" s="165" t="s">
        <v>34</v>
      </c>
      <c r="AQ3" s="166"/>
      <c r="AR3" s="166"/>
      <c r="AS3" s="166"/>
      <c r="AT3" s="166"/>
      <c r="AU3" s="166"/>
      <c r="AV3" s="166"/>
      <c r="AW3" s="166"/>
      <c r="AX3" s="167"/>
      <c r="AY3" s="168"/>
      <c r="AZ3" s="168"/>
      <c r="BA3" s="169"/>
      <c r="BC3" s="15"/>
    </row>
    <row r="4" spans="1:55" ht="12.75" customHeight="1" x14ac:dyDescent="0.1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87"/>
      <c r="U4" s="187"/>
      <c r="W4" s="291" t="s">
        <v>55</v>
      </c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2"/>
      <c r="AM4" s="170"/>
      <c r="AN4" s="171"/>
      <c r="AO4" s="172"/>
      <c r="AP4" s="170"/>
      <c r="AQ4" s="171"/>
      <c r="AR4" s="172"/>
      <c r="AS4" s="170"/>
      <c r="AT4" s="171"/>
      <c r="AU4" s="172"/>
      <c r="AV4" s="170"/>
      <c r="AW4" s="171"/>
      <c r="AX4" s="172"/>
      <c r="AY4" s="173"/>
      <c r="AZ4" s="174"/>
      <c r="BA4" s="174"/>
      <c r="BC4" s="15"/>
    </row>
    <row r="5" spans="1:55" ht="12.75" customHeight="1" x14ac:dyDescent="0.2">
      <c r="A5" s="5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M5" s="173"/>
      <c r="AN5" s="174"/>
      <c r="AO5" s="175"/>
      <c r="AP5" s="173"/>
      <c r="AQ5" s="174"/>
      <c r="AR5" s="175"/>
      <c r="AS5" s="173"/>
      <c r="AT5" s="174"/>
      <c r="AU5" s="175"/>
      <c r="AV5" s="173"/>
      <c r="AW5" s="174"/>
      <c r="AX5" s="175"/>
      <c r="AY5" s="173"/>
      <c r="AZ5" s="174"/>
      <c r="BA5" s="174"/>
      <c r="BC5" s="15"/>
    </row>
    <row r="6" spans="1:55" ht="12.75" customHeight="1" x14ac:dyDescent="0.15">
      <c r="A6" s="18"/>
      <c r="B6" s="151" t="s">
        <v>0</v>
      </c>
      <c r="C6" s="151"/>
      <c r="D6" s="151"/>
      <c r="E6" s="151"/>
      <c r="F6" s="153">
        <f>Y17*1.1</f>
        <v>2200000</v>
      </c>
      <c r="G6" s="153"/>
      <c r="H6" s="153"/>
      <c r="I6" s="153"/>
      <c r="J6" s="153"/>
      <c r="K6" s="153"/>
      <c r="L6" s="153"/>
      <c r="M6" s="153"/>
      <c r="N6" s="153"/>
      <c r="O6" s="19"/>
      <c r="P6" s="19"/>
      <c r="Q6" s="19"/>
      <c r="R6" s="19"/>
      <c r="S6" s="19"/>
      <c r="T6" s="19"/>
      <c r="U6" s="155" t="s">
        <v>14</v>
      </c>
      <c r="V6" s="155"/>
      <c r="W6" s="28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290"/>
      <c r="AM6" s="173"/>
      <c r="AN6" s="174"/>
      <c r="AO6" s="175"/>
      <c r="AP6" s="173"/>
      <c r="AQ6" s="174"/>
      <c r="AR6" s="175"/>
      <c r="AS6" s="173"/>
      <c r="AT6" s="174"/>
      <c r="AU6" s="175"/>
      <c r="AV6" s="173"/>
      <c r="AW6" s="174"/>
      <c r="AX6" s="175"/>
      <c r="AY6" s="173"/>
      <c r="AZ6" s="174"/>
      <c r="BA6" s="174"/>
      <c r="BC6" s="15"/>
    </row>
    <row r="7" spans="1:55" ht="12.75" customHeight="1" x14ac:dyDescent="0.2">
      <c r="A7" s="20"/>
      <c r="B7" s="151"/>
      <c r="C7" s="151"/>
      <c r="D7" s="151"/>
      <c r="E7" s="151"/>
      <c r="F7" s="153"/>
      <c r="G7" s="153"/>
      <c r="H7" s="153"/>
      <c r="I7" s="153"/>
      <c r="J7" s="153"/>
      <c r="K7" s="153"/>
      <c r="L7" s="153"/>
      <c r="M7" s="153"/>
      <c r="N7" s="153"/>
      <c r="O7" s="19"/>
      <c r="P7" s="19"/>
      <c r="Q7" s="19"/>
      <c r="R7" s="19"/>
      <c r="S7" s="19"/>
      <c r="T7" s="19"/>
      <c r="U7" s="19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  <c r="AM7" s="176"/>
      <c r="AN7" s="177"/>
      <c r="AO7" s="178"/>
      <c r="AP7" s="176"/>
      <c r="AQ7" s="177"/>
      <c r="AR7" s="178"/>
      <c r="AS7" s="176"/>
      <c r="AT7" s="177"/>
      <c r="AU7" s="178"/>
      <c r="AV7" s="176"/>
      <c r="AW7" s="177"/>
      <c r="AX7" s="178"/>
      <c r="AY7" s="173"/>
      <c r="AZ7" s="174"/>
      <c r="BA7" s="174"/>
      <c r="BC7" s="15"/>
    </row>
    <row r="8" spans="1:55" ht="12.75" customHeight="1" x14ac:dyDescent="0.2">
      <c r="A8" s="20"/>
      <c r="B8" s="152"/>
      <c r="C8" s="152"/>
      <c r="D8" s="152"/>
      <c r="E8" s="152"/>
      <c r="F8" s="154"/>
      <c r="G8" s="154"/>
      <c r="H8" s="154"/>
      <c r="I8" s="154"/>
      <c r="J8" s="154"/>
      <c r="K8" s="154"/>
      <c r="L8" s="154"/>
      <c r="M8" s="154"/>
      <c r="N8" s="154"/>
      <c r="O8" s="19"/>
      <c r="P8" s="19"/>
      <c r="Q8" s="19"/>
      <c r="R8" s="19"/>
      <c r="S8" s="19"/>
      <c r="T8" s="19"/>
      <c r="U8" s="19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8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C8" s="15"/>
    </row>
    <row r="9" spans="1:55" ht="12.75" customHeight="1" x14ac:dyDescent="0.15">
      <c r="A9" s="21"/>
      <c r="B9" s="22"/>
      <c r="C9" s="159" t="s">
        <v>19</v>
      </c>
      <c r="D9" s="159"/>
      <c r="E9" s="159"/>
      <c r="F9" s="159"/>
      <c r="G9" s="159"/>
      <c r="H9" s="159"/>
      <c r="I9" s="161">
        <f>F6-Y17</f>
        <v>200000</v>
      </c>
      <c r="J9" s="161"/>
      <c r="K9" s="161"/>
      <c r="L9" s="161"/>
      <c r="M9" s="161"/>
      <c r="N9" s="161"/>
      <c r="O9" s="160" t="s">
        <v>25</v>
      </c>
      <c r="U9" s="163" t="s">
        <v>15</v>
      </c>
      <c r="V9" s="163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69" t="s">
        <v>16</v>
      </c>
      <c r="AI9" s="67"/>
      <c r="AJ9" s="68"/>
      <c r="AM9" s="12"/>
      <c r="AN9" s="12"/>
      <c r="AO9" s="12"/>
      <c r="AP9" s="12"/>
      <c r="AQ9" s="12"/>
      <c r="AR9" s="12"/>
      <c r="AS9" s="149" t="s">
        <v>40</v>
      </c>
      <c r="AT9" s="149"/>
      <c r="AU9" s="149"/>
      <c r="AV9" s="149" t="s">
        <v>27</v>
      </c>
      <c r="AW9" s="149"/>
      <c r="AX9" s="149"/>
      <c r="AY9" s="149" t="s">
        <v>28</v>
      </c>
      <c r="AZ9" s="149"/>
      <c r="BA9" s="149"/>
      <c r="BC9" s="15"/>
    </row>
    <row r="10" spans="1:55" ht="12.75" customHeight="1" x14ac:dyDescent="0.15">
      <c r="A10" s="21"/>
      <c r="B10" s="22"/>
      <c r="C10" s="160"/>
      <c r="D10" s="160"/>
      <c r="E10" s="160"/>
      <c r="F10" s="160"/>
      <c r="G10" s="160"/>
      <c r="H10" s="160"/>
      <c r="I10" s="162"/>
      <c r="J10" s="162"/>
      <c r="K10" s="162"/>
      <c r="L10" s="162"/>
      <c r="M10" s="162"/>
      <c r="N10" s="162"/>
      <c r="O10" s="160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8"/>
      <c r="AM10" s="12"/>
      <c r="AN10" s="12"/>
      <c r="AO10" s="12"/>
      <c r="AP10" s="12"/>
      <c r="AQ10" s="12"/>
      <c r="AR10" s="12"/>
      <c r="AS10" s="150"/>
      <c r="AT10" s="150"/>
      <c r="AU10" s="150"/>
      <c r="AV10" s="150"/>
      <c r="AW10" s="150"/>
      <c r="AX10" s="150"/>
      <c r="AY10" s="150"/>
      <c r="AZ10" s="150"/>
      <c r="BA10" s="150"/>
      <c r="BC10" s="15"/>
    </row>
    <row r="11" spans="1:55" ht="12.75" customHeight="1" x14ac:dyDescent="0.2">
      <c r="A11" s="24"/>
      <c r="B11" s="121" t="s">
        <v>1</v>
      </c>
      <c r="C11" s="121"/>
      <c r="D11" s="121"/>
      <c r="E11" s="121"/>
      <c r="F11" s="293" t="s">
        <v>2</v>
      </c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1"/>
      <c r="AC11" s="1"/>
      <c r="AD11" s="1"/>
      <c r="AE11" s="1"/>
      <c r="AF11" s="1"/>
      <c r="AG11" s="1"/>
      <c r="AH11" s="27"/>
      <c r="AI11" s="27"/>
      <c r="AJ11" s="28"/>
      <c r="AM11" s="12"/>
      <c r="AN11" s="12"/>
      <c r="AO11" s="12"/>
      <c r="AP11" s="12"/>
      <c r="AQ11" s="12"/>
      <c r="AR11" s="12"/>
      <c r="AS11" s="150"/>
      <c r="AT11" s="150"/>
      <c r="AU11" s="150"/>
      <c r="AV11" s="150"/>
      <c r="AW11" s="150"/>
      <c r="AX11" s="150"/>
      <c r="AY11" s="150"/>
      <c r="AZ11" s="150"/>
      <c r="BA11" s="150"/>
      <c r="BC11" s="15"/>
    </row>
    <row r="12" spans="1:55" ht="12.75" customHeight="1" x14ac:dyDescent="0.15">
      <c r="A12" s="24"/>
      <c r="B12" s="164"/>
      <c r="C12" s="164"/>
      <c r="D12" s="164"/>
      <c r="E12" s="16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30"/>
      <c r="AC12" s="30"/>
      <c r="AD12" s="30"/>
      <c r="AE12" s="30"/>
      <c r="AF12" s="30"/>
      <c r="AG12" s="30"/>
      <c r="AH12" s="30"/>
      <c r="AI12" s="30"/>
      <c r="AJ12" s="31"/>
      <c r="AM12" s="12"/>
      <c r="AN12" s="12"/>
      <c r="AO12" s="12"/>
      <c r="AP12" s="12"/>
      <c r="AQ12" s="12"/>
      <c r="AR12" s="12"/>
      <c r="AS12" s="150"/>
      <c r="AT12" s="150"/>
      <c r="AU12" s="150"/>
      <c r="AV12" s="150"/>
      <c r="AW12" s="150"/>
      <c r="AX12" s="150"/>
      <c r="AY12" s="150"/>
      <c r="AZ12" s="150"/>
      <c r="BA12" s="150"/>
      <c r="BC12" s="15"/>
    </row>
    <row r="13" spans="1:55" ht="12.75" customHeight="1" x14ac:dyDescent="0.15">
      <c r="A13" s="32"/>
      <c r="B13" s="295" t="s">
        <v>45</v>
      </c>
      <c r="C13" s="296"/>
      <c r="D13" s="296"/>
      <c r="E13" s="296"/>
      <c r="F13" s="297" t="s">
        <v>46</v>
      </c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9"/>
      <c r="AB13" s="30"/>
      <c r="AC13" s="30"/>
      <c r="AD13" s="30"/>
      <c r="AE13" s="30"/>
      <c r="AF13" s="30"/>
      <c r="AG13" s="30"/>
      <c r="AH13" s="30"/>
      <c r="AI13" s="30"/>
      <c r="AJ13" s="31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4"/>
    </row>
    <row r="14" spans="1:55" ht="12.75" customHeight="1" x14ac:dyDescent="0.2">
      <c r="A14" s="32"/>
      <c r="B14" s="295"/>
      <c r="C14" s="296"/>
      <c r="D14" s="296"/>
      <c r="E14" s="296"/>
      <c r="F14" s="300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2"/>
      <c r="AB14" s="2"/>
      <c r="AC14" s="2"/>
      <c r="AD14" s="2"/>
      <c r="AE14" s="2"/>
      <c r="AF14" s="2"/>
      <c r="AG14" s="2"/>
      <c r="AH14" s="2"/>
      <c r="AI14" s="2"/>
      <c r="AJ14" s="35"/>
      <c r="AK14" s="13" t="s">
        <v>20</v>
      </c>
      <c r="BC14" s="15"/>
    </row>
    <row r="15" spans="1:55" ht="12.75" customHeight="1" x14ac:dyDescent="0.15">
      <c r="A15" s="139" t="s">
        <v>3</v>
      </c>
      <c r="B15" s="140"/>
      <c r="C15" s="140"/>
      <c r="D15" s="140"/>
      <c r="E15" s="140"/>
      <c r="F15" s="140"/>
      <c r="G15" s="140" t="s">
        <v>31</v>
      </c>
      <c r="H15" s="140"/>
      <c r="I15" s="140"/>
      <c r="J15" s="140"/>
      <c r="K15" s="140"/>
      <c r="L15" s="140"/>
      <c r="M15" s="140" t="s">
        <v>4</v>
      </c>
      <c r="N15" s="140"/>
      <c r="O15" s="140"/>
      <c r="P15" s="140"/>
      <c r="Q15" s="140"/>
      <c r="R15" s="140"/>
      <c r="S15" s="140" t="s">
        <v>32</v>
      </c>
      <c r="T15" s="140"/>
      <c r="U15" s="140"/>
      <c r="V15" s="140"/>
      <c r="W15" s="140"/>
      <c r="X15" s="140"/>
      <c r="Y15" s="121" t="s">
        <v>5</v>
      </c>
      <c r="Z15" s="121"/>
      <c r="AA15" s="121"/>
      <c r="AB15" s="121"/>
      <c r="AC15" s="121"/>
      <c r="AD15" s="121"/>
      <c r="AE15" s="121" t="s">
        <v>6</v>
      </c>
      <c r="AF15" s="121"/>
      <c r="AG15" s="121"/>
      <c r="AH15" s="121"/>
      <c r="AI15" s="121"/>
      <c r="AJ15" s="122"/>
      <c r="BC15" s="15"/>
    </row>
    <row r="16" spans="1:55" ht="12.75" customHeight="1" x14ac:dyDescent="0.15">
      <c r="A16" s="139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64"/>
      <c r="N16" s="164"/>
      <c r="O16" s="164"/>
      <c r="P16" s="164"/>
      <c r="Q16" s="164"/>
      <c r="R16" s="164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2"/>
      <c r="BC16" s="15"/>
    </row>
    <row r="17" spans="1:62" ht="12.75" customHeight="1" x14ac:dyDescent="0.15">
      <c r="A17" s="303">
        <v>5000000</v>
      </c>
      <c r="B17" s="303"/>
      <c r="C17" s="303"/>
      <c r="D17" s="303"/>
      <c r="E17" s="303"/>
      <c r="F17" s="303"/>
      <c r="G17" s="124">
        <f>SUM(M17/A17)</f>
        <v>0.6</v>
      </c>
      <c r="H17" s="124"/>
      <c r="I17" s="124"/>
      <c r="J17" s="124"/>
      <c r="K17" s="124"/>
      <c r="L17" s="124"/>
      <c r="M17" s="304">
        <f>SUM(AB23:AG32)</f>
        <v>3000000</v>
      </c>
      <c r="N17" s="305"/>
      <c r="O17" s="305"/>
      <c r="P17" s="305"/>
      <c r="Q17" s="305"/>
      <c r="R17" s="306"/>
      <c r="S17" s="303">
        <v>1000000</v>
      </c>
      <c r="T17" s="303"/>
      <c r="U17" s="303"/>
      <c r="V17" s="303"/>
      <c r="W17" s="303"/>
      <c r="X17" s="303"/>
      <c r="Y17" s="125">
        <f>IF(M17="","",M17-S17)</f>
        <v>2000000</v>
      </c>
      <c r="Z17" s="125"/>
      <c r="AA17" s="125"/>
      <c r="AB17" s="125"/>
      <c r="AC17" s="125"/>
      <c r="AD17" s="125"/>
      <c r="AE17" s="125">
        <f>IF(M17="","",(A17-M17))</f>
        <v>2000000</v>
      </c>
      <c r="AF17" s="125"/>
      <c r="AG17" s="125"/>
      <c r="AH17" s="125"/>
      <c r="AI17" s="125"/>
      <c r="AJ17" s="126"/>
      <c r="BC17" s="15"/>
    </row>
    <row r="18" spans="1:62" ht="12.75" customHeight="1" x14ac:dyDescent="0.15">
      <c r="A18" s="303"/>
      <c r="B18" s="303"/>
      <c r="C18" s="303"/>
      <c r="D18" s="303"/>
      <c r="E18" s="303"/>
      <c r="F18" s="303"/>
      <c r="G18" s="124"/>
      <c r="H18" s="124"/>
      <c r="I18" s="124"/>
      <c r="J18" s="124"/>
      <c r="K18" s="124"/>
      <c r="L18" s="124"/>
      <c r="M18" s="307"/>
      <c r="N18" s="308"/>
      <c r="O18" s="308"/>
      <c r="P18" s="308"/>
      <c r="Q18" s="308"/>
      <c r="R18" s="309"/>
      <c r="S18" s="303"/>
      <c r="T18" s="303"/>
      <c r="U18" s="303"/>
      <c r="V18" s="303"/>
      <c r="W18" s="303"/>
      <c r="X18" s="303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6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spans="1:62" ht="12.75" customHeight="1" x14ac:dyDescent="0.2">
      <c r="A19" s="141" t="s">
        <v>44</v>
      </c>
      <c r="B19" s="142"/>
      <c r="C19" s="142"/>
      <c r="D19" s="142"/>
      <c r="E19" s="142"/>
      <c r="F19" s="36" t="s">
        <v>33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7"/>
      <c r="S19" s="3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7"/>
      <c r="AI19" s="27"/>
      <c r="AJ19" s="28"/>
      <c r="BC19" s="15"/>
    </row>
    <row r="20" spans="1:62" ht="12.75" customHeight="1" x14ac:dyDescent="0.2">
      <c r="A20" s="143"/>
      <c r="B20" s="144"/>
      <c r="C20" s="144"/>
      <c r="D20" s="144"/>
      <c r="E20" s="14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7"/>
      <c r="S20" s="3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7"/>
      <c r="AI20" s="27"/>
      <c r="AJ20" s="28"/>
      <c r="BC20" s="15"/>
    </row>
    <row r="21" spans="1:62" ht="12.75" customHeight="1" x14ac:dyDescent="0.15">
      <c r="A21" s="145" t="s">
        <v>7</v>
      </c>
      <c r="B21" s="127"/>
      <c r="C21" s="127"/>
      <c r="D21" s="127"/>
      <c r="E21" s="127"/>
      <c r="F21" s="127"/>
      <c r="G21" s="127"/>
      <c r="H21" s="127"/>
      <c r="I21" s="127"/>
      <c r="J21" s="277" t="s">
        <v>8</v>
      </c>
      <c r="K21" s="260"/>
      <c r="L21" s="260"/>
      <c r="M21" s="260"/>
      <c r="N21" s="260"/>
      <c r="O21" s="260"/>
      <c r="P21" s="260"/>
      <c r="Q21" s="261"/>
      <c r="R21" s="147" t="s">
        <v>9</v>
      </c>
      <c r="S21" s="147"/>
      <c r="T21" s="127" t="s">
        <v>17</v>
      </c>
      <c r="U21" s="127"/>
      <c r="V21" s="127"/>
      <c r="W21" s="127"/>
      <c r="X21" s="127" t="s">
        <v>10</v>
      </c>
      <c r="Y21" s="127"/>
      <c r="Z21" s="127"/>
      <c r="AA21" s="127"/>
      <c r="AB21" s="127" t="s">
        <v>11</v>
      </c>
      <c r="AC21" s="127"/>
      <c r="AD21" s="127"/>
      <c r="AE21" s="127"/>
      <c r="AF21" s="127"/>
      <c r="AG21" s="127"/>
      <c r="AH21" s="127" t="s">
        <v>18</v>
      </c>
      <c r="AI21" s="127"/>
      <c r="AJ21" s="129"/>
      <c r="BC21" s="15"/>
    </row>
    <row r="22" spans="1:62" ht="12.75" customHeight="1" x14ac:dyDescent="0.15">
      <c r="A22" s="146"/>
      <c r="B22" s="128"/>
      <c r="C22" s="128"/>
      <c r="D22" s="128"/>
      <c r="E22" s="128"/>
      <c r="F22" s="128"/>
      <c r="G22" s="128"/>
      <c r="H22" s="128"/>
      <c r="I22" s="128"/>
      <c r="J22" s="278"/>
      <c r="K22" s="263"/>
      <c r="L22" s="263"/>
      <c r="M22" s="263"/>
      <c r="N22" s="263"/>
      <c r="O22" s="263"/>
      <c r="P22" s="263"/>
      <c r="Q22" s="264"/>
      <c r="R22" s="148"/>
      <c r="S22" s="14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30"/>
      <c r="BC22" s="15"/>
    </row>
    <row r="23" spans="1:62" ht="12.75" customHeight="1" x14ac:dyDescent="0.15">
      <c r="A23" s="310" t="s">
        <v>47</v>
      </c>
      <c r="B23" s="311"/>
      <c r="C23" s="311"/>
      <c r="D23" s="311"/>
      <c r="E23" s="311"/>
      <c r="F23" s="311"/>
      <c r="G23" s="311"/>
      <c r="H23" s="311"/>
      <c r="I23" s="311"/>
      <c r="J23" s="312" t="s">
        <v>51</v>
      </c>
      <c r="K23" s="313"/>
      <c r="L23" s="313"/>
      <c r="M23" s="313"/>
      <c r="N23" s="313"/>
      <c r="O23" s="313"/>
      <c r="P23" s="313"/>
      <c r="Q23" s="314"/>
      <c r="R23" s="318" t="s">
        <v>48</v>
      </c>
      <c r="S23" s="318"/>
      <c r="T23" s="319">
        <v>1</v>
      </c>
      <c r="U23" s="319"/>
      <c r="V23" s="319"/>
      <c r="W23" s="319"/>
      <c r="X23" s="320">
        <v>3000000</v>
      </c>
      <c r="Y23" s="320"/>
      <c r="Z23" s="320"/>
      <c r="AA23" s="320"/>
      <c r="AB23" s="115">
        <f>ROUNDDOWN(T23*X23,-1)</f>
        <v>3000000</v>
      </c>
      <c r="AC23" s="116"/>
      <c r="AD23" s="116"/>
      <c r="AE23" s="116"/>
      <c r="AF23" s="116"/>
      <c r="AG23" s="116"/>
      <c r="AH23" s="321"/>
      <c r="AI23" s="321"/>
      <c r="AJ23" s="322"/>
      <c r="BC23" s="15"/>
    </row>
    <row r="24" spans="1:62" ht="12.75" customHeight="1" x14ac:dyDescent="0.15">
      <c r="A24" s="310"/>
      <c r="B24" s="311"/>
      <c r="C24" s="311"/>
      <c r="D24" s="311"/>
      <c r="E24" s="311"/>
      <c r="F24" s="311"/>
      <c r="G24" s="311"/>
      <c r="H24" s="311"/>
      <c r="I24" s="311"/>
      <c r="J24" s="315"/>
      <c r="K24" s="316"/>
      <c r="L24" s="316"/>
      <c r="M24" s="316"/>
      <c r="N24" s="316"/>
      <c r="O24" s="316"/>
      <c r="P24" s="316"/>
      <c r="Q24" s="317"/>
      <c r="R24" s="318"/>
      <c r="S24" s="318"/>
      <c r="T24" s="319"/>
      <c r="U24" s="319"/>
      <c r="V24" s="319"/>
      <c r="W24" s="319"/>
      <c r="X24" s="320"/>
      <c r="Y24" s="320"/>
      <c r="Z24" s="320"/>
      <c r="AA24" s="320"/>
      <c r="AB24" s="116"/>
      <c r="AC24" s="116"/>
      <c r="AD24" s="116"/>
      <c r="AE24" s="116"/>
      <c r="AF24" s="116"/>
      <c r="AG24" s="116"/>
      <c r="AH24" s="321"/>
      <c r="AI24" s="321"/>
      <c r="AJ24" s="322"/>
      <c r="BC24" s="15"/>
    </row>
    <row r="25" spans="1:62" ht="12.75" customHeight="1" x14ac:dyDescent="0.15">
      <c r="A25" s="310"/>
      <c r="B25" s="311"/>
      <c r="C25" s="311"/>
      <c r="D25" s="311"/>
      <c r="E25" s="311"/>
      <c r="F25" s="311"/>
      <c r="G25" s="311"/>
      <c r="H25" s="311"/>
      <c r="I25" s="311"/>
      <c r="J25" s="312"/>
      <c r="K25" s="313"/>
      <c r="L25" s="313"/>
      <c r="M25" s="313"/>
      <c r="N25" s="313"/>
      <c r="O25" s="313"/>
      <c r="P25" s="313"/>
      <c r="Q25" s="314"/>
      <c r="R25" s="318"/>
      <c r="S25" s="318"/>
      <c r="T25" s="319"/>
      <c r="U25" s="319"/>
      <c r="V25" s="319"/>
      <c r="W25" s="319"/>
      <c r="X25" s="320"/>
      <c r="Y25" s="320"/>
      <c r="Z25" s="320"/>
      <c r="AA25" s="320"/>
      <c r="AB25" s="115">
        <f>ROUNDDOWN(T25*X25,-1)</f>
        <v>0</v>
      </c>
      <c r="AC25" s="116"/>
      <c r="AD25" s="116"/>
      <c r="AE25" s="116"/>
      <c r="AF25" s="116"/>
      <c r="AG25" s="116"/>
      <c r="AH25" s="321"/>
      <c r="AI25" s="321"/>
      <c r="AJ25" s="322"/>
      <c r="BC25" s="15"/>
    </row>
    <row r="26" spans="1:62" ht="12.75" customHeight="1" x14ac:dyDescent="0.15">
      <c r="A26" s="310"/>
      <c r="B26" s="311"/>
      <c r="C26" s="311"/>
      <c r="D26" s="311"/>
      <c r="E26" s="311"/>
      <c r="F26" s="311"/>
      <c r="G26" s="311"/>
      <c r="H26" s="311"/>
      <c r="I26" s="311"/>
      <c r="J26" s="315"/>
      <c r="K26" s="316"/>
      <c r="L26" s="316"/>
      <c r="M26" s="316"/>
      <c r="N26" s="316"/>
      <c r="O26" s="316"/>
      <c r="P26" s="316"/>
      <c r="Q26" s="317"/>
      <c r="R26" s="318"/>
      <c r="S26" s="318"/>
      <c r="T26" s="319"/>
      <c r="U26" s="319"/>
      <c r="V26" s="319"/>
      <c r="W26" s="319"/>
      <c r="X26" s="320"/>
      <c r="Y26" s="320"/>
      <c r="Z26" s="320"/>
      <c r="AA26" s="320"/>
      <c r="AB26" s="116"/>
      <c r="AC26" s="116"/>
      <c r="AD26" s="116"/>
      <c r="AE26" s="116"/>
      <c r="AF26" s="116"/>
      <c r="AG26" s="116"/>
      <c r="AH26" s="321"/>
      <c r="AI26" s="321"/>
      <c r="AJ26" s="322"/>
      <c r="BC26" s="15"/>
    </row>
    <row r="27" spans="1:62" ht="12.75" customHeight="1" x14ac:dyDescent="0.15">
      <c r="A27" s="310"/>
      <c r="B27" s="311"/>
      <c r="C27" s="311"/>
      <c r="D27" s="311"/>
      <c r="E27" s="311"/>
      <c r="F27" s="311"/>
      <c r="G27" s="311"/>
      <c r="H27" s="311"/>
      <c r="I27" s="311"/>
      <c r="J27" s="312"/>
      <c r="K27" s="313"/>
      <c r="L27" s="313"/>
      <c r="M27" s="313"/>
      <c r="N27" s="313"/>
      <c r="O27" s="313"/>
      <c r="P27" s="313"/>
      <c r="Q27" s="314"/>
      <c r="R27" s="318"/>
      <c r="S27" s="318"/>
      <c r="T27" s="319"/>
      <c r="U27" s="319"/>
      <c r="V27" s="319"/>
      <c r="W27" s="319"/>
      <c r="X27" s="320"/>
      <c r="Y27" s="320"/>
      <c r="Z27" s="320"/>
      <c r="AA27" s="320"/>
      <c r="AB27" s="115">
        <f>ROUNDDOWN(T27*X27,-1)</f>
        <v>0</v>
      </c>
      <c r="AC27" s="116"/>
      <c r="AD27" s="116"/>
      <c r="AE27" s="116"/>
      <c r="AF27" s="116"/>
      <c r="AG27" s="116"/>
      <c r="AH27" s="321"/>
      <c r="AI27" s="321"/>
      <c r="AJ27" s="322"/>
      <c r="BC27" s="15"/>
    </row>
    <row r="28" spans="1:62" ht="12.75" customHeight="1" x14ac:dyDescent="0.15">
      <c r="A28" s="310"/>
      <c r="B28" s="311"/>
      <c r="C28" s="311"/>
      <c r="D28" s="311"/>
      <c r="E28" s="311"/>
      <c r="F28" s="311"/>
      <c r="G28" s="311"/>
      <c r="H28" s="311"/>
      <c r="I28" s="311"/>
      <c r="J28" s="315"/>
      <c r="K28" s="316"/>
      <c r="L28" s="316"/>
      <c r="M28" s="316"/>
      <c r="N28" s="316"/>
      <c r="O28" s="316"/>
      <c r="P28" s="316"/>
      <c r="Q28" s="317"/>
      <c r="R28" s="318"/>
      <c r="S28" s="318"/>
      <c r="T28" s="319"/>
      <c r="U28" s="319"/>
      <c r="V28" s="319"/>
      <c r="W28" s="319"/>
      <c r="X28" s="320"/>
      <c r="Y28" s="320"/>
      <c r="Z28" s="320"/>
      <c r="AA28" s="320"/>
      <c r="AB28" s="116"/>
      <c r="AC28" s="116"/>
      <c r="AD28" s="116"/>
      <c r="AE28" s="116"/>
      <c r="AF28" s="116"/>
      <c r="AG28" s="116"/>
      <c r="AH28" s="321"/>
      <c r="AI28" s="321"/>
      <c r="AJ28" s="322"/>
      <c r="BC28" s="15"/>
    </row>
    <row r="29" spans="1:62" ht="12.75" customHeight="1" x14ac:dyDescent="0.15">
      <c r="A29" s="310"/>
      <c r="B29" s="311"/>
      <c r="C29" s="311"/>
      <c r="D29" s="311"/>
      <c r="E29" s="311"/>
      <c r="F29" s="311"/>
      <c r="G29" s="311"/>
      <c r="H29" s="311"/>
      <c r="I29" s="311"/>
      <c r="J29" s="312"/>
      <c r="K29" s="313"/>
      <c r="L29" s="313"/>
      <c r="M29" s="313"/>
      <c r="N29" s="313"/>
      <c r="O29" s="313"/>
      <c r="P29" s="313"/>
      <c r="Q29" s="314"/>
      <c r="R29" s="318"/>
      <c r="S29" s="318"/>
      <c r="T29" s="319"/>
      <c r="U29" s="319"/>
      <c r="V29" s="319"/>
      <c r="W29" s="319"/>
      <c r="X29" s="320"/>
      <c r="Y29" s="320"/>
      <c r="Z29" s="320"/>
      <c r="AA29" s="320"/>
      <c r="AB29" s="115">
        <f>ROUNDDOWN(T29*X29,-1)</f>
        <v>0</v>
      </c>
      <c r="AC29" s="116"/>
      <c r="AD29" s="116"/>
      <c r="AE29" s="116"/>
      <c r="AF29" s="116"/>
      <c r="AG29" s="116"/>
      <c r="AH29" s="321"/>
      <c r="AI29" s="321"/>
      <c r="AJ29" s="322"/>
      <c r="BC29" s="15"/>
    </row>
    <row r="30" spans="1:62" ht="12.75" customHeight="1" x14ac:dyDescent="0.15">
      <c r="A30" s="310"/>
      <c r="B30" s="311"/>
      <c r="C30" s="311"/>
      <c r="D30" s="311"/>
      <c r="E30" s="311"/>
      <c r="F30" s="311"/>
      <c r="G30" s="311"/>
      <c r="H30" s="311"/>
      <c r="I30" s="311"/>
      <c r="J30" s="315"/>
      <c r="K30" s="316"/>
      <c r="L30" s="316"/>
      <c r="M30" s="316"/>
      <c r="N30" s="316"/>
      <c r="O30" s="316"/>
      <c r="P30" s="316"/>
      <c r="Q30" s="317"/>
      <c r="R30" s="318"/>
      <c r="S30" s="318"/>
      <c r="T30" s="319"/>
      <c r="U30" s="319"/>
      <c r="V30" s="319"/>
      <c r="W30" s="319"/>
      <c r="X30" s="320"/>
      <c r="Y30" s="320"/>
      <c r="Z30" s="320"/>
      <c r="AA30" s="320"/>
      <c r="AB30" s="116"/>
      <c r="AC30" s="116"/>
      <c r="AD30" s="116"/>
      <c r="AE30" s="116"/>
      <c r="AF30" s="116"/>
      <c r="AG30" s="116"/>
      <c r="AH30" s="321"/>
      <c r="AI30" s="321"/>
      <c r="AJ30" s="322"/>
      <c r="BC30" s="15"/>
    </row>
    <row r="31" spans="1:62" ht="12.75" customHeight="1" x14ac:dyDescent="0.15">
      <c r="A31" s="310"/>
      <c r="B31" s="311"/>
      <c r="C31" s="311"/>
      <c r="D31" s="311"/>
      <c r="E31" s="311"/>
      <c r="F31" s="311"/>
      <c r="G31" s="311"/>
      <c r="H31" s="311"/>
      <c r="I31" s="311"/>
      <c r="J31" s="312"/>
      <c r="K31" s="313"/>
      <c r="L31" s="313"/>
      <c r="M31" s="313"/>
      <c r="N31" s="313"/>
      <c r="O31" s="313"/>
      <c r="P31" s="313"/>
      <c r="Q31" s="314"/>
      <c r="R31" s="318"/>
      <c r="S31" s="318"/>
      <c r="T31" s="319"/>
      <c r="U31" s="319"/>
      <c r="V31" s="319"/>
      <c r="W31" s="319"/>
      <c r="X31" s="320"/>
      <c r="Y31" s="320"/>
      <c r="Z31" s="320"/>
      <c r="AA31" s="320"/>
      <c r="AB31" s="115">
        <f>ROUNDDOWN(T31*X31,-1)</f>
        <v>0</v>
      </c>
      <c r="AC31" s="116"/>
      <c r="AD31" s="116"/>
      <c r="AE31" s="116"/>
      <c r="AF31" s="116"/>
      <c r="AG31" s="116"/>
      <c r="AH31" s="321"/>
      <c r="AI31" s="321"/>
      <c r="AJ31" s="322"/>
      <c r="BC31" s="15"/>
    </row>
    <row r="32" spans="1:62" ht="12.75" customHeight="1" x14ac:dyDescent="0.15">
      <c r="A32" s="310"/>
      <c r="B32" s="311"/>
      <c r="C32" s="311"/>
      <c r="D32" s="311"/>
      <c r="E32" s="311"/>
      <c r="F32" s="311"/>
      <c r="G32" s="311"/>
      <c r="H32" s="311"/>
      <c r="I32" s="311"/>
      <c r="J32" s="315"/>
      <c r="K32" s="316"/>
      <c r="L32" s="316"/>
      <c r="M32" s="316"/>
      <c r="N32" s="316"/>
      <c r="O32" s="316"/>
      <c r="P32" s="316"/>
      <c r="Q32" s="317"/>
      <c r="R32" s="318"/>
      <c r="S32" s="318"/>
      <c r="T32" s="319"/>
      <c r="U32" s="319"/>
      <c r="V32" s="319"/>
      <c r="W32" s="319"/>
      <c r="X32" s="320"/>
      <c r="Y32" s="320"/>
      <c r="Z32" s="320"/>
      <c r="AA32" s="320"/>
      <c r="AB32" s="116"/>
      <c r="AC32" s="116"/>
      <c r="AD32" s="116"/>
      <c r="AE32" s="116"/>
      <c r="AF32" s="116"/>
      <c r="AG32" s="116"/>
      <c r="AH32" s="321"/>
      <c r="AI32" s="321"/>
      <c r="AJ32" s="322"/>
      <c r="BC32" s="15"/>
    </row>
    <row r="33" spans="1:55" ht="12.75" customHeight="1" x14ac:dyDescent="0.15">
      <c r="A33" s="325" t="s">
        <v>41</v>
      </c>
      <c r="B33" s="326"/>
      <c r="C33" s="326"/>
      <c r="D33" s="326"/>
      <c r="E33" s="326"/>
      <c r="F33" s="326"/>
      <c r="G33" s="326"/>
      <c r="H33" s="326"/>
      <c r="I33" s="326"/>
      <c r="J33" s="329"/>
      <c r="K33" s="330"/>
      <c r="L33" s="330"/>
      <c r="M33" s="330"/>
      <c r="N33" s="330"/>
      <c r="O33" s="330"/>
      <c r="P33" s="330"/>
      <c r="Q33" s="331"/>
      <c r="R33" s="334"/>
      <c r="S33" s="334"/>
      <c r="T33" s="115"/>
      <c r="U33" s="115"/>
      <c r="V33" s="115"/>
      <c r="W33" s="115"/>
      <c r="X33" s="337"/>
      <c r="Y33" s="337"/>
      <c r="Z33" s="337"/>
      <c r="AA33" s="337"/>
      <c r="AB33" s="115">
        <f>S17</f>
        <v>1000000</v>
      </c>
      <c r="AC33" s="116"/>
      <c r="AD33" s="116"/>
      <c r="AE33" s="116"/>
      <c r="AF33" s="116"/>
      <c r="AG33" s="116"/>
      <c r="AH33" s="321"/>
      <c r="AI33" s="321"/>
      <c r="AJ33" s="322"/>
      <c r="BC33" s="15"/>
    </row>
    <row r="34" spans="1:55" ht="12.75" customHeight="1" x14ac:dyDescent="0.15">
      <c r="A34" s="327"/>
      <c r="B34" s="328"/>
      <c r="C34" s="328"/>
      <c r="D34" s="328"/>
      <c r="E34" s="328"/>
      <c r="F34" s="328"/>
      <c r="G34" s="328"/>
      <c r="H34" s="328"/>
      <c r="I34" s="328"/>
      <c r="J34" s="332"/>
      <c r="K34" s="144"/>
      <c r="L34" s="144"/>
      <c r="M34" s="144"/>
      <c r="N34" s="144"/>
      <c r="O34" s="144"/>
      <c r="P34" s="144"/>
      <c r="Q34" s="333"/>
      <c r="R34" s="335"/>
      <c r="S34" s="335"/>
      <c r="T34" s="336"/>
      <c r="U34" s="336"/>
      <c r="V34" s="336"/>
      <c r="W34" s="336"/>
      <c r="X34" s="338"/>
      <c r="Y34" s="338"/>
      <c r="Z34" s="338"/>
      <c r="AA34" s="338"/>
      <c r="AB34" s="117"/>
      <c r="AC34" s="117"/>
      <c r="AD34" s="117"/>
      <c r="AE34" s="117"/>
      <c r="AF34" s="117"/>
      <c r="AG34" s="117"/>
      <c r="AH34" s="323"/>
      <c r="AI34" s="323"/>
      <c r="AJ34" s="324"/>
      <c r="AK34" s="6" t="s">
        <v>21</v>
      </c>
      <c r="AL34" s="23"/>
      <c r="AM34" s="23"/>
      <c r="AN34" s="23"/>
      <c r="AO34" s="23"/>
      <c r="AP34" s="23"/>
      <c r="AQ34" s="23"/>
      <c r="AR34" s="23"/>
      <c r="AS34" s="38"/>
      <c r="AT34" s="39" t="s">
        <v>22</v>
      </c>
      <c r="AU34" s="23"/>
      <c r="AV34" s="23"/>
      <c r="AW34" s="23"/>
      <c r="AX34" s="7"/>
      <c r="AY34" s="7"/>
      <c r="AZ34" s="7"/>
      <c r="BA34" s="7"/>
      <c r="BB34" s="7"/>
      <c r="BC34" s="40"/>
    </row>
    <row r="35" spans="1:55" ht="12.75" customHeight="1" x14ac:dyDescent="0.15">
      <c r="A35" s="4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88" t="s">
        <v>12</v>
      </c>
      <c r="Y35" s="89"/>
      <c r="Z35" s="89"/>
      <c r="AA35" s="89"/>
      <c r="AB35" s="89">
        <f>SUM(AB23+AB25+AB27+AB29+AB31-AB33)</f>
        <v>2000000</v>
      </c>
      <c r="AC35" s="89"/>
      <c r="AD35" s="89"/>
      <c r="AE35" s="89"/>
      <c r="AF35" s="89"/>
      <c r="AG35" s="92"/>
      <c r="AJ35" s="17"/>
      <c r="AS35" s="15"/>
      <c r="AT35" s="18"/>
      <c r="BC35" s="15"/>
    </row>
    <row r="36" spans="1:55" ht="12.75" customHeight="1" x14ac:dyDescent="0.15">
      <c r="A36" s="4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90"/>
      <c r="Y36" s="91"/>
      <c r="Z36" s="91"/>
      <c r="AA36" s="91"/>
      <c r="AB36" s="91"/>
      <c r="AC36" s="91"/>
      <c r="AD36" s="91"/>
      <c r="AE36" s="91"/>
      <c r="AF36" s="91"/>
      <c r="AG36" s="93"/>
      <c r="AJ36" s="17"/>
      <c r="AS36" s="15"/>
      <c r="AT36" s="18"/>
      <c r="BC36" s="15"/>
    </row>
    <row r="37" spans="1:55" ht="12.75" customHeight="1" x14ac:dyDescent="0.15">
      <c r="A37" s="4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94" t="s">
        <v>38</v>
      </c>
      <c r="Y37" s="95"/>
      <c r="Z37" s="95"/>
      <c r="AA37" s="96"/>
      <c r="AB37" s="91">
        <f>IF(AB35="","",ROUNDDOWN(AB35*0.1,0))</f>
        <v>200000</v>
      </c>
      <c r="AC37" s="91"/>
      <c r="AD37" s="91"/>
      <c r="AE37" s="91"/>
      <c r="AF37" s="91"/>
      <c r="AG37" s="93"/>
      <c r="AJ37" s="17"/>
      <c r="AS37" s="15"/>
      <c r="AT37" s="18"/>
      <c r="BC37" s="15"/>
    </row>
    <row r="38" spans="1:55" ht="12.75" customHeight="1" x14ac:dyDescent="0.15">
      <c r="A38" s="4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97"/>
      <c r="Y38" s="98"/>
      <c r="Z38" s="98"/>
      <c r="AA38" s="99"/>
      <c r="AB38" s="91"/>
      <c r="AC38" s="91"/>
      <c r="AD38" s="91"/>
      <c r="AE38" s="91"/>
      <c r="AF38" s="91"/>
      <c r="AG38" s="93"/>
      <c r="AJ38" s="17"/>
      <c r="AS38" s="15"/>
      <c r="AT38" s="18"/>
      <c r="BC38" s="15"/>
    </row>
    <row r="39" spans="1:55" ht="12.75" customHeight="1" x14ac:dyDescent="0.15">
      <c r="A39" s="4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90" t="s">
        <v>0</v>
      </c>
      <c r="Y39" s="91"/>
      <c r="Z39" s="91"/>
      <c r="AA39" s="91"/>
      <c r="AB39" s="91">
        <f>IF(AB35="","",AB35+AB37)</f>
        <v>2200000</v>
      </c>
      <c r="AC39" s="91"/>
      <c r="AD39" s="91"/>
      <c r="AE39" s="91"/>
      <c r="AF39" s="91"/>
      <c r="AG39" s="93"/>
      <c r="AJ39" s="17"/>
      <c r="AS39" s="15"/>
      <c r="AT39" s="18"/>
      <c r="BC39" s="15"/>
    </row>
    <row r="40" spans="1:55" ht="12.75" customHeight="1" x14ac:dyDescent="0.15">
      <c r="A40" s="42" t="s">
        <v>35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00"/>
      <c r="Y40" s="101"/>
      <c r="Z40" s="101"/>
      <c r="AA40" s="101"/>
      <c r="AB40" s="101"/>
      <c r="AC40" s="101"/>
      <c r="AD40" s="101"/>
      <c r="AE40" s="101"/>
      <c r="AF40" s="101"/>
      <c r="AG40" s="102"/>
      <c r="AH40" s="33"/>
      <c r="AI40" s="33"/>
      <c r="AJ40" s="44"/>
      <c r="AK40" s="33"/>
      <c r="AL40" s="33"/>
      <c r="AM40" s="33"/>
      <c r="AN40" s="33"/>
      <c r="AO40" s="33"/>
      <c r="AP40" s="33"/>
      <c r="AQ40" s="33"/>
      <c r="AR40" s="33"/>
      <c r="AS40" s="34"/>
      <c r="AT40" s="45"/>
      <c r="AU40" s="33"/>
      <c r="AV40" s="33"/>
      <c r="AW40" s="33"/>
      <c r="AX40" s="33"/>
      <c r="AY40" s="33"/>
      <c r="AZ40" s="33"/>
      <c r="BA40" s="33"/>
      <c r="BB40" s="33"/>
      <c r="BC40" s="34"/>
    </row>
    <row r="41" spans="1:55" ht="12.75" customHeight="1" x14ac:dyDescent="0.15">
      <c r="AN41" s="46"/>
      <c r="AO41" s="46"/>
      <c r="AP41" s="46"/>
      <c r="AQ41" s="46"/>
      <c r="AW41" s="78" t="s">
        <v>68</v>
      </c>
      <c r="AX41" s="79"/>
      <c r="AY41" s="79"/>
      <c r="AZ41" s="79"/>
      <c r="BA41" s="79"/>
      <c r="BB41" s="79"/>
      <c r="BC41" s="79"/>
    </row>
    <row r="44" spans="1:55" ht="12.75" customHeight="1" x14ac:dyDescent="0.15">
      <c r="A44" s="311"/>
      <c r="B44" s="311"/>
      <c r="C44" s="311"/>
      <c r="D44" s="311"/>
      <c r="E44" s="311"/>
      <c r="F44" s="311"/>
      <c r="G44" s="311"/>
      <c r="H44" s="311"/>
      <c r="I44" s="311"/>
      <c r="J44" s="82" t="s">
        <v>42</v>
      </c>
      <c r="K44" s="83"/>
      <c r="L44" s="83"/>
      <c r="M44" s="83" t="s">
        <v>43</v>
      </c>
      <c r="N44" s="83"/>
      <c r="O44" s="83"/>
      <c r="P44" s="83"/>
      <c r="Q44" s="83"/>
    </row>
    <row r="45" spans="1:55" ht="12.75" customHeight="1" x14ac:dyDescent="0.15">
      <c r="A45" s="311"/>
      <c r="B45" s="311"/>
      <c r="C45" s="311"/>
      <c r="D45" s="311"/>
      <c r="E45" s="311"/>
      <c r="F45" s="311"/>
      <c r="G45" s="311"/>
      <c r="H45" s="311"/>
      <c r="I45" s="311"/>
      <c r="J45" s="82"/>
      <c r="K45" s="83"/>
      <c r="L45" s="83"/>
      <c r="M45" s="83"/>
      <c r="N45" s="83"/>
      <c r="O45" s="83"/>
      <c r="P45" s="83"/>
      <c r="Q45" s="83"/>
    </row>
  </sheetData>
  <sheetProtection algorithmName="SHA-512" hashValue="Vkd1rX6+EI0MiQrNRE4iVPUJnDzyZ2c2sohFCWx98oICiDo459+7cAaJJPoCD62PUeejFK6M/f70moxCqIhewQ==" saltValue="NeXK6Sg+p6LiLAdHG6xdXg==" spinCount="100000" sheet="1" selectLockedCells="1"/>
  <mergeCells count="109">
    <mergeCell ref="AW41:BC41"/>
    <mergeCell ref="A31:I32"/>
    <mergeCell ref="J31:Q32"/>
    <mergeCell ref="R31:S32"/>
    <mergeCell ref="T31:W32"/>
    <mergeCell ref="X31:AA32"/>
    <mergeCell ref="AB31:AG32"/>
    <mergeCell ref="AH31:AJ32"/>
    <mergeCell ref="A29:I30"/>
    <mergeCell ref="J29:Q30"/>
    <mergeCell ref="A44:I45"/>
    <mergeCell ref="J44:L45"/>
    <mergeCell ref="M44:Q45"/>
    <mergeCell ref="AH33:AJ34"/>
    <mergeCell ref="X35:AA36"/>
    <mergeCell ref="AB35:AG36"/>
    <mergeCell ref="X37:AA38"/>
    <mergeCell ref="AB37:AG38"/>
    <mergeCell ref="X39:AA40"/>
    <mergeCell ref="AB39:AG40"/>
    <mergeCell ref="A33:I34"/>
    <mergeCell ref="J33:Q34"/>
    <mergeCell ref="R33:S34"/>
    <mergeCell ref="T33:W34"/>
    <mergeCell ref="X33:AA34"/>
    <mergeCell ref="AB33:AG34"/>
    <mergeCell ref="X25:AA26"/>
    <mergeCell ref="AB25:AG26"/>
    <mergeCell ref="R29:S30"/>
    <mergeCell ref="T29:W30"/>
    <mergeCell ref="X29:AA30"/>
    <mergeCell ref="AB29:AG30"/>
    <mergeCell ref="AH25:AJ26"/>
    <mergeCell ref="A27:I28"/>
    <mergeCell ref="J27:Q28"/>
    <mergeCell ref="R27:S28"/>
    <mergeCell ref="T27:W28"/>
    <mergeCell ref="X27:AA28"/>
    <mergeCell ref="AH29:AJ30"/>
    <mergeCell ref="AB27:AG28"/>
    <mergeCell ref="AH27:AJ28"/>
    <mergeCell ref="A25:I26"/>
    <mergeCell ref="J25:Q26"/>
    <mergeCell ref="R25:S26"/>
    <mergeCell ref="T25:W26"/>
    <mergeCell ref="A19:E20"/>
    <mergeCell ref="A21:I22"/>
    <mergeCell ref="J21:Q22"/>
    <mergeCell ref="R21:S22"/>
    <mergeCell ref="T21:W22"/>
    <mergeCell ref="X21:AA22"/>
    <mergeCell ref="AB21:AG22"/>
    <mergeCell ref="AH21:AJ22"/>
    <mergeCell ref="A23:I24"/>
    <mergeCell ref="J23:Q24"/>
    <mergeCell ref="R23:S24"/>
    <mergeCell ref="T23:W24"/>
    <mergeCell ref="X23:AA24"/>
    <mergeCell ref="AB23:AG24"/>
    <mergeCell ref="AH23:AJ24"/>
    <mergeCell ref="B13:E14"/>
    <mergeCell ref="F13:AA14"/>
    <mergeCell ref="A15:F16"/>
    <mergeCell ref="G15:L16"/>
    <mergeCell ref="M15:R16"/>
    <mergeCell ref="S15:X16"/>
    <mergeCell ref="Y15:AD16"/>
    <mergeCell ref="AE15:AJ16"/>
    <mergeCell ref="A17:F18"/>
    <mergeCell ref="G17:L18"/>
    <mergeCell ref="M17:R18"/>
    <mergeCell ref="S17:X18"/>
    <mergeCell ref="Y17:AD18"/>
    <mergeCell ref="AE17:AJ18"/>
    <mergeCell ref="C9:H10"/>
    <mergeCell ref="I9:N10"/>
    <mergeCell ref="O9:O10"/>
    <mergeCell ref="U9:V9"/>
    <mergeCell ref="W9:AG9"/>
    <mergeCell ref="AS9:AU9"/>
    <mergeCell ref="AV9:AX9"/>
    <mergeCell ref="AY9:BA9"/>
    <mergeCell ref="AS10:AU12"/>
    <mergeCell ref="AV10:AX12"/>
    <mergeCell ref="AY10:BA12"/>
    <mergeCell ref="B11:E12"/>
    <mergeCell ref="F11:AA12"/>
    <mergeCell ref="AM3:AO3"/>
    <mergeCell ref="AP3:AX3"/>
    <mergeCell ref="AY3:BA3"/>
    <mergeCell ref="AM4:AO7"/>
    <mergeCell ref="AP4:AR7"/>
    <mergeCell ref="AS4:AU7"/>
    <mergeCell ref="AV4:AX7"/>
    <mergeCell ref="AY4:BA7"/>
    <mergeCell ref="B6:E8"/>
    <mergeCell ref="F6:N8"/>
    <mergeCell ref="U6:V6"/>
    <mergeCell ref="W6:AJ6"/>
    <mergeCell ref="W4:AJ4"/>
    <mergeCell ref="A1:U2"/>
    <mergeCell ref="Y2:Z2"/>
    <mergeCell ref="AB2:AC2"/>
    <mergeCell ref="AE2:AF2"/>
    <mergeCell ref="A3:R4"/>
    <mergeCell ref="S3:U4"/>
    <mergeCell ref="X3:Y3"/>
    <mergeCell ref="AA3:AB3"/>
    <mergeCell ref="AD3:AE3"/>
  </mergeCells>
  <phoneticPr fontId="2"/>
  <pageMargins left="1.1417322834645669" right="0.19685039370078741" top="1.1417322834645669" bottom="0.39370078740157483" header="0.51181102362204722" footer="0.23622047244094491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FB25-4967-462F-A317-C75FE4A506C4}">
  <dimension ref="A1:CD41"/>
  <sheetViews>
    <sheetView view="pageBreakPreview" zoomScale="85" zoomScaleNormal="100" zoomScaleSheetLayoutView="85" workbookViewId="0">
      <selection sqref="A1:XFD1048576"/>
    </sheetView>
  </sheetViews>
  <sheetFormatPr defaultColWidth="2.625" defaultRowHeight="12.75" customHeight="1" x14ac:dyDescent="0.15"/>
  <cols>
    <col min="1" max="16384" width="2.625" style="10"/>
  </cols>
  <sheetData>
    <row r="1" spans="1:82" ht="12.75" customHeight="1" x14ac:dyDescent="0.15">
      <c r="A1" s="179" t="s">
        <v>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54"/>
    </row>
    <row r="2" spans="1:82" ht="12.7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1"/>
      <c r="W2" s="12"/>
      <c r="X2" s="12"/>
      <c r="Y2" s="400"/>
      <c r="Z2" s="400"/>
      <c r="AA2" s="55"/>
      <c r="AB2" s="401"/>
      <c r="AC2" s="401"/>
      <c r="AD2" s="12"/>
      <c r="AE2" s="288"/>
      <c r="AF2" s="288"/>
      <c r="AG2" s="12"/>
      <c r="AH2" s="12"/>
      <c r="AI2" s="346"/>
      <c r="AJ2" s="346"/>
      <c r="AK2" s="12" t="s">
        <v>23</v>
      </c>
      <c r="AL2" s="287"/>
      <c r="AM2" s="287"/>
      <c r="AN2" s="12" t="s">
        <v>24</v>
      </c>
      <c r="AO2" s="288">
        <v>5</v>
      </c>
      <c r="AP2" s="288"/>
      <c r="AQ2" s="12" t="s">
        <v>52</v>
      </c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3"/>
      <c r="BC2" s="56"/>
    </row>
    <row r="3" spans="1:82" ht="12.75" customHeight="1" x14ac:dyDescent="0.15">
      <c r="A3" s="185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 t="s">
        <v>13</v>
      </c>
      <c r="T3" s="187"/>
      <c r="U3" s="187"/>
      <c r="V3" s="13"/>
      <c r="W3" s="13"/>
      <c r="X3" s="188"/>
      <c r="Y3" s="188"/>
      <c r="Z3" s="13"/>
      <c r="AA3" s="188"/>
      <c r="AB3" s="188"/>
      <c r="AC3" s="13"/>
      <c r="AD3" s="188"/>
      <c r="AE3" s="188"/>
      <c r="AF3" s="13"/>
      <c r="AG3" s="13"/>
      <c r="AH3" s="188"/>
      <c r="AI3" s="188"/>
      <c r="AJ3" s="13"/>
      <c r="AK3" s="188"/>
      <c r="AL3" s="188"/>
      <c r="AM3" s="13"/>
      <c r="AN3" s="188"/>
      <c r="AO3" s="188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6"/>
      <c r="BC3" s="15"/>
    </row>
    <row r="4" spans="1:82" ht="12.75" customHeight="1" x14ac:dyDescent="0.1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87"/>
      <c r="U4" s="187"/>
      <c r="W4" s="70"/>
      <c r="X4" s="347" t="s">
        <v>53</v>
      </c>
      <c r="Y4" s="347"/>
      <c r="Z4" s="347"/>
      <c r="AA4" s="347"/>
      <c r="AB4" s="347" t="s">
        <v>69</v>
      </c>
      <c r="AC4" s="347"/>
      <c r="AD4" s="347"/>
      <c r="AE4" s="347"/>
      <c r="AF4" s="347"/>
      <c r="AG4" s="347"/>
      <c r="AH4" s="347"/>
      <c r="AI4" s="347"/>
      <c r="AJ4" s="347"/>
      <c r="AK4" s="347"/>
      <c r="AL4" s="70"/>
      <c r="AM4" s="70"/>
      <c r="AN4" s="149" t="s">
        <v>26</v>
      </c>
      <c r="AO4" s="149"/>
      <c r="AP4" s="149"/>
      <c r="AQ4" s="165" t="s">
        <v>34</v>
      </c>
      <c r="AR4" s="166"/>
      <c r="AS4" s="167"/>
      <c r="AT4" s="149" t="s">
        <v>40</v>
      </c>
      <c r="AU4" s="149"/>
      <c r="AV4" s="149"/>
      <c r="AW4" s="149" t="s">
        <v>27</v>
      </c>
      <c r="AX4" s="149"/>
      <c r="AY4" s="149"/>
      <c r="AZ4" s="149" t="s">
        <v>28</v>
      </c>
      <c r="BA4" s="149"/>
      <c r="BB4" s="149"/>
      <c r="BC4" s="71"/>
    </row>
    <row r="5" spans="1:82" ht="12.75" customHeight="1" x14ac:dyDescent="0.2">
      <c r="A5" s="5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W5" s="72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73"/>
      <c r="AM5" s="73"/>
      <c r="AN5" s="170"/>
      <c r="AO5" s="171"/>
      <c r="AP5" s="172"/>
      <c r="AQ5" s="170"/>
      <c r="AR5" s="171"/>
      <c r="AS5" s="172"/>
      <c r="AT5" s="170"/>
      <c r="AU5" s="171"/>
      <c r="AV5" s="172"/>
      <c r="AW5" s="170"/>
      <c r="AX5" s="171"/>
      <c r="AY5" s="172"/>
      <c r="AZ5" s="170"/>
      <c r="BA5" s="171"/>
      <c r="BB5" s="172"/>
      <c r="BC5" s="74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</row>
    <row r="6" spans="1:82" ht="12.75" customHeight="1" x14ac:dyDescent="0.2">
      <c r="A6" s="18"/>
      <c r="B6" s="25"/>
      <c r="C6" s="25"/>
      <c r="D6" s="25"/>
      <c r="E6" s="25"/>
      <c r="F6" s="30"/>
      <c r="G6" s="30"/>
      <c r="H6" s="30"/>
      <c r="I6" s="30"/>
      <c r="J6" s="60"/>
      <c r="K6" s="60"/>
      <c r="L6" s="60"/>
      <c r="M6" s="60"/>
      <c r="N6" s="60"/>
      <c r="O6" s="19"/>
      <c r="P6" s="19"/>
      <c r="Q6" s="19"/>
      <c r="R6" s="19"/>
      <c r="S6" s="19"/>
      <c r="T6" s="19"/>
      <c r="U6" s="283" t="s">
        <v>67</v>
      </c>
      <c r="V6" s="283"/>
      <c r="W6" s="283"/>
      <c r="X6" s="289" t="s">
        <v>60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5"/>
      <c r="AM6" s="75"/>
      <c r="AN6" s="173"/>
      <c r="AO6" s="174"/>
      <c r="AP6" s="175"/>
      <c r="AQ6" s="173"/>
      <c r="AR6" s="174"/>
      <c r="AS6" s="175"/>
      <c r="AT6" s="173"/>
      <c r="AU6" s="174"/>
      <c r="AV6" s="175"/>
      <c r="AW6" s="173"/>
      <c r="AX6" s="174"/>
      <c r="AY6" s="175"/>
      <c r="AZ6" s="173"/>
      <c r="BA6" s="174"/>
      <c r="BB6" s="175"/>
      <c r="BC6" s="76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</row>
    <row r="7" spans="1:82" ht="12.75" customHeight="1" x14ac:dyDescent="0.2">
      <c r="A7" s="20"/>
      <c r="B7" s="265" t="s">
        <v>1</v>
      </c>
      <c r="C7" s="266"/>
      <c r="D7" s="266"/>
      <c r="E7" s="266"/>
      <c r="F7" s="295" t="s">
        <v>45</v>
      </c>
      <c r="G7" s="296"/>
      <c r="H7" s="296"/>
      <c r="I7" s="296"/>
      <c r="J7" s="60"/>
      <c r="K7" s="60"/>
      <c r="L7" s="60"/>
      <c r="M7" s="60"/>
      <c r="N7" s="60"/>
      <c r="O7" s="19"/>
      <c r="P7" s="19"/>
      <c r="Q7" s="19"/>
      <c r="R7" s="19"/>
      <c r="S7" s="19"/>
      <c r="T7" s="19"/>
      <c r="U7" s="19"/>
      <c r="W7" s="72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73"/>
      <c r="AM7" s="73"/>
      <c r="AN7" s="173"/>
      <c r="AO7" s="174"/>
      <c r="AP7" s="175"/>
      <c r="AQ7" s="173"/>
      <c r="AR7" s="174"/>
      <c r="AS7" s="175"/>
      <c r="AT7" s="173"/>
      <c r="AU7" s="174"/>
      <c r="AV7" s="175"/>
      <c r="AW7" s="173"/>
      <c r="AX7" s="174"/>
      <c r="AY7" s="175"/>
      <c r="AZ7" s="173"/>
      <c r="BA7" s="174"/>
      <c r="BB7" s="175"/>
      <c r="BC7" s="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</row>
    <row r="8" spans="1:82" ht="12.75" customHeight="1" x14ac:dyDescent="0.2">
      <c r="A8" s="20"/>
      <c r="B8" s="265"/>
      <c r="C8" s="266"/>
      <c r="D8" s="266"/>
      <c r="E8" s="266"/>
      <c r="F8" s="295"/>
      <c r="G8" s="296"/>
      <c r="H8" s="296"/>
      <c r="I8" s="296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19"/>
      <c r="W8" s="72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73"/>
      <c r="AM8" s="73"/>
      <c r="AN8" s="176"/>
      <c r="AO8" s="177"/>
      <c r="AP8" s="178"/>
      <c r="AQ8" s="176"/>
      <c r="AR8" s="177"/>
      <c r="AS8" s="178"/>
      <c r="AT8" s="176"/>
      <c r="AU8" s="177"/>
      <c r="AV8" s="178"/>
      <c r="AW8" s="176"/>
      <c r="AX8" s="177"/>
      <c r="AY8" s="178"/>
      <c r="AZ8" s="176"/>
      <c r="BA8" s="177"/>
      <c r="BB8" s="178"/>
      <c r="BC8" s="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</row>
    <row r="9" spans="1:82" ht="12.75" customHeight="1" x14ac:dyDescent="0.15">
      <c r="A9" s="21"/>
      <c r="B9" s="265" t="s">
        <v>2</v>
      </c>
      <c r="C9" s="266"/>
      <c r="D9" s="266"/>
      <c r="E9" s="266"/>
      <c r="F9" s="394" t="s">
        <v>62</v>
      </c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6"/>
      <c r="U9" s="275" t="s">
        <v>15</v>
      </c>
      <c r="V9" s="276"/>
      <c r="W9" s="276"/>
      <c r="X9" s="289" t="s">
        <v>61</v>
      </c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69" t="s">
        <v>16</v>
      </c>
      <c r="AJ9" s="67"/>
      <c r="AK9" s="67"/>
      <c r="AL9" s="75"/>
      <c r="AM9" s="75"/>
      <c r="AN9" s="75"/>
      <c r="AO9" s="75"/>
      <c r="AP9" s="75"/>
      <c r="AQ9" s="75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3"/>
      <c r="BC9" s="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</row>
    <row r="10" spans="1:82" ht="12.75" customHeight="1" x14ac:dyDescent="0.15">
      <c r="A10" s="21"/>
      <c r="B10" s="265"/>
      <c r="C10" s="266"/>
      <c r="D10" s="266"/>
      <c r="E10" s="266"/>
      <c r="F10" s="397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9"/>
      <c r="W10" s="72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4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1:82" ht="12.75" customHeight="1" x14ac:dyDescent="0.2">
      <c r="A11" s="281" t="s">
        <v>37</v>
      </c>
      <c r="B11" s="282"/>
      <c r="C11" s="282"/>
      <c r="D11" s="282"/>
      <c r="E11" s="282"/>
      <c r="F11" s="28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1"/>
      <c r="AC11" s="1"/>
      <c r="AD11" s="1"/>
      <c r="AE11" s="1"/>
      <c r="AF11" s="1"/>
      <c r="AG11" s="1"/>
      <c r="AH11" s="26"/>
      <c r="AI11" s="26"/>
      <c r="AJ11" s="26"/>
      <c r="AK11" s="26"/>
      <c r="AL11" s="1"/>
      <c r="AM11" s="1"/>
      <c r="AN11" s="1"/>
      <c r="AO11" s="1"/>
      <c r="AP11" s="1"/>
      <c r="AQ11" s="1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63"/>
      <c r="BP11" s="12"/>
      <c r="BQ11" s="12"/>
      <c r="BR11" s="12"/>
      <c r="BS11" s="12"/>
      <c r="BT11" s="12"/>
      <c r="BU11" s="12"/>
      <c r="BV11" s="257"/>
      <c r="BW11" s="257"/>
      <c r="BX11" s="257"/>
      <c r="BY11" s="257"/>
      <c r="BZ11" s="257"/>
      <c r="CA11" s="257"/>
      <c r="CB11" s="257"/>
      <c r="CC11" s="257"/>
      <c r="CD11" s="257"/>
    </row>
    <row r="12" spans="1:82" ht="12.75" customHeight="1" x14ac:dyDescent="0.15">
      <c r="A12" s="143"/>
      <c r="B12" s="144"/>
      <c r="C12" s="144"/>
      <c r="D12" s="144"/>
      <c r="E12" s="144"/>
      <c r="F12" s="14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  <c r="AC12" s="30"/>
      <c r="AD12" s="30"/>
      <c r="AE12" s="30"/>
      <c r="AF12" s="30"/>
      <c r="AG12" s="30"/>
      <c r="AH12" s="29"/>
      <c r="AI12" s="29"/>
      <c r="AJ12" s="29"/>
      <c r="AK12" s="29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64"/>
      <c r="BP12" s="12"/>
      <c r="BQ12" s="12"/>
      <c r="BR12" s="12"/>
      <c r="BS12" s="12"/>
      <c r="BT12" s="12"/>
      <c r="BU12" s="12"/>
      <c r="BV12" s="258"/>
      <c r="BW12" s="258"/>
      <c r="BX12" s="258"/>
      <c r="BY12" s="258"/>
      <c r="BZ12" s="258"/>
      <c r="CA12" s="258"/>
      <c r="CB12" s="258"/>
      <c r="CC12" s="258"/>
      <c r="CD12" s="258"/>
    </row>
    <row r="13" spans="1:82" ht="12.75" customHeight="1" x14ac:dyDescent="0.15">
      <c r="A13" s="259" t="s">
        <v>7</v>
      </c>
      <c r="B13" s="260"/>
      <c r="C13" s="260"/>
      <c r="D13" s="260"/>
      <c r="E13" s="260"/>
      <c r="F13" s="260"/>
      <c r="G13" s="260"/>
      <c r="H13" s="260"/>
      <c r="I13" s="261"/>
      <c r="J13" s="127" t="s">
        <v>8</v>
      </c>
      <c r="K13" s="127"/>
      <c r="L13" s="127"/>
      <c r="M13" s="127"/>
      <c r="N13" s="127"/>
      <c r="O13" s="127"/>
      <c r="P13" s="127"/>
      <c r="Q13" s="127"/>
      <c r="R13" s="147" t="s">
        <v>9</v>
      </c>
      <c r="S13" s="147"/>
      <c r="T13" s="277" t="s">
        <v>17</v>
      </c>
      <c r="U13" s="260"/>
      <c r="V13" s="260"/>
      <c r="W13" s="261"/>
      <c r="X13" s="127" t="s">
        <v>10</v>
      </c>
      <c r="Y13" s="127"/>
      <c r="Z13" s="127"/>
      <c r="AA13" s="127"/>
      <c r="AB13" s="127" t="s">
        <v>3</v>
      </c>
      <c r="AC13" s="127"/>
      <c r="AD13" s="127"/>
      <c r="AE13" s="127"/>
      <c r="AF13" s="127"/>
      <c r="AG13" s="127"/>
      <c r="AH13" s="127" t="s">
        <v>56</v>
      </c>
      <c r="AI13" s="127"/>
      <c r="AJ13" s="127"/>
      <c r="AK13" s="127"/>
      <c r="AL13" s="127" t="s">
        <v>4</v>
      </c>
      <c r="AM13" s="127"/>
      <c r="AN13" s="127"/>
      <c r="AO13" s="127"/>
      <c r="AP13" s="127"/>
      <c r="AQ13" s="127"/>
      <c r="AR13" s="127" t="s">
        <v>18</v>
      </c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279"/>
      <c r="BP13" s="12"/>
      <c r="BQ13" s="12"/>
      <c r="BR13" s="12"/>
      <c r="BS13" s="12"/>
      <c r="BT13" s="12"/>
      <c r="BU13" s="12"/>
      <c r="BV13" s="258"/>
      <c r="BW13" s="258"/>
      <c r="BX13" s="258"/>
      <c r="BY13" s="258"/>
      <c r="BZ13" s="258"/>
      <c r="CA13" s="258"/>
      <c r="CB13" s="258"/>
      <c r="CC13" s="258"/>
      <c r="CD13" s="258"/>
    </row>
    <row r="14" spans="1:82" ht="12.75" customHeight="1" x14ac:dyDescent="0.15">
      <c r="A14" s="262"/>
      <c r="B14" s="263"/>
      <c r="C14" s="263"/>
      <c r="D14" s="263"/>
      <c r="E14" s="263"/>
      <c r="F14" s="263"/>
      <c r="G14" s="263"/>
      <c r="H14" s="263"/>
      <c r="I14" s="264"/>
      <c r="J14" s="128"/>
      <c r="K14" s="128"/>
      <c r="L14" s="128"/>
      <c r="M14" s="128"/>
      <c r="N14" s="128"/>
      <c r="O14" s="128"/>
      <c r="P14" s="128"/>
      <c r="Q14" s="128"/>
      <c r="R14" s="148"/>
      <c r="S14" s="148"/>
      <c r="T14" s="278"/>
      <c r="U14" s="263"/>
      <c r="V14" s="263"/>
      <c r="W14" s="264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280"/>
      <c r="BP14" s="12"/>
      <c r="BQ14" s="12"/>
      <c r="BR14" s="12"/>
      <c r="BS14" s="12"/>
      <c r="BT14" s="12"/>
      <c r="BU14" s="12"/>
      <c r="BV14" s="258"/>
      <c r="BW14" s="258"/>
      <c r="BX14" s="258"/>
      <c r="BY14" s="258"/>
      <c r="BZ14" s="258"/>
      <c r="CA14" s="258"/>
      <c r="CB14" s="258"/>
      <c r="CC14" s="258"/>
      <c r="CD14" s="258"/>
    </row>
    <row r="15" spans="1:82" ht="12.75" customHeight="1" x14ac:dyDescent="0.15">
      <c r="A15" s="378" t="s">
        <v>63</v>
      </c>
      <c r="B15" s="379"/>
      <c r="C15" s="379"/>
      <c r="D15" s="379"/>
      <c r="E15" s="379"/>
      <c r="F15" s="379"/>
      <c r="G15" s="379"/>
      <c r="H15" s="379"/>
      <c r="I15" s="380"/>
      <c r="J15" s="384" t="s">
        <v>63</v>
      </c>
      <c r="K15" s="384"/>
      <c r="L15" s="384"/>
      <c r="M15" s="384"/>
      <c r="N15" s="384"/>
      <c r="O15" s="384"/>
      <c r="P15" s="384"/>
      <c r="Q15" s="384"/>
      <c r="R15" s="385" t="s">
        <v>59</v>
      </c>
      <c r="S15" s="385"/>
      <c r="T15" s="386">
        <v>100</v>
      </c>
      <c r="U15" s="387"/>
      <c r="V15" s="387"/>
      <c r="W15" s="388"/>
      <c r="X15" s="320">
        <v>25000</v>
      </c>
      <c r="Y15" s="320"/>
      <c r="Z15" s="320"/>
      <c r="AA15" s="320"/>
      <c r="AB15" s="115">
        <f>X15*T15</f>
        <v>2500000</v>
      </c>
      <c r="AC15" s="115"/>
      <c r="AD15" s="115"/>
      <c r="AE15" s="115"/>
      <c r="AF15" s="115"/>
      <c r="AG15" s="115"/>
      <c r="AH15" s="341">
        <v>60</v>
      </c>
      <c r="AI15" s="342"/>
      <c r="AJ15" s="342"/>
      <c r="AK15" s="339" t="s">
        <v>57</v>
      </c>
      <c r="AL15" s="115">
        <f>ROUNDDOWN(AB15*AH15%,-1)</f>
        <v>1500000</v>
      </c>
      <c r="AM15" s="115"/>
      <c r="AN15" s="115"/>
      <c r="AO15" s="115"/>
      <c r="AP15" s="115"/>
      <c r="AQ15" s="115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45"/>
    </row>
    <row r="16" spans="1:82" ht="12.75" customHeight="1" x14ac:dyDescent="0.15">
      <c r="A16" s="381"/>
      <c r="B16" s="382"/>
      <c r="C16" s="382"/>
      <c r="D16" s="382"/>
      <c r="E16" s="382"/>
      <c r="F16" s="382"/>
      <c r="G16" s="382"/>
      <c r="H16" s="382"/>
      <c r="I16" s="383"/>
      <c r="J16" s="384"/>
      <c r="K16" s="384"/>
      <c r="L16" s="384"/>
      <c r="M16" s="384"/>
      <c r="N16" s="384"/>
      <c r="O16" s="384"/>
      <c r="P16" s="384"/>
      <c r="Q16" s="384"/>
      <c r="R16" s="385"/>
      <c r="S16" s="385"/>
      <c r="T16" s="389"/>
      <c r="U16" s="390"/>
      <c r="V16" s="390"/>
      <c r="W16" s="391"/>
      <c r="X16" s="320"/>
      <c r="Y16" s="320"/>
      <c r="Z16" s="320"/>
      <c r="AA16" s="320"/>
      <c r="AB16" s="115"/>
      <c r="AC16" s="115"/>
      <c r="AD16" s="115"/>
      <c r="AE16" s="115"/>
      <c r="AF16" s="115"/>
      <c r="AG16" s="115"/>
      <c r="AH16" s="343"/>
      <c r="AI16" s="344"/>
      <c r="AJ16" s="344"/>
      <c r="AK16" s="340"/>
      <c r="AL16" s="115"/>
      <c r="AM16" s="115"/>
      <c r="AN16" s="115"/>
      <c r="AO16" s="115"/>
      <c r="AP16" s="115"/>
      <c r="AQ16" s="115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45"/>
    </row>
    <row r="17" spans="1:55" ht="12.75" customHeight="1" x14ac:dyDescent="0.15">
      <c r="A17" s="378" t="s">
        <v>64</v>
      </c>
      <c r="B17" s="379"/>
      <c r="C17" s="379"/>
      <c r="D17" s="379"/>
      <c r="E17" s="379"/>
      <c r="F17" s="379"/>
      <c r="G17" s="379"/>
      <c r="H17" s="379"/>
      <c r="I17" s="380"/>
      <c r="J17" s="384" t="s">
        <v>64</v>
      </c>
      <c r="K17" s="384"/>
      <c r="L17" s="384"/>
      <c r="M17" s="384"/>
      <c r="N17" s="384"/>
      <c r="O17" s="384"/>
      <c r="P17" s="384"/>
      <c r="Q17" s="384"/>
      <c r="R17" s="385" t="s">
        <v>58</v>
      </c>
      <c r="S17" s="385"/>
      <c r="T17" s="386">
        <v>370</v>
      </c>
      <c r="U17" s="387"/>
      <c r="V17" s="387"/>
      <c r="W17" s="388"/>
      <c r="X17" s="320">
        <v>6500</v>
      </c>
      <c r="Y17" s="320"/>
      <c r="Z17" s="320"/>
      <c r="AA17" s="320"/>
      <c r="AB17" s="115">
        <f t="shared" ref="AB17" si="0">T17*X17</f>
        <v>2405000</v>
      </c>
      <c r="AC17" s="115"/>
      <c r="AD17" s="115"/>
      <c r="AE17" s="115"/>
      <c r="AF17" s="115"/>
      <c r="AG17" s="115"/>
      <c r="AH17" s="341">
        <v>60</v>
      </c>
      <c r="AI17" s="342"/>
      <c r="AJ17" s="342"/>
      <c r="AK17" s="339" t="s">
        <v>57</v>
      </c>
      <c r="AL17" s="115">
        <f>ROUNDDOWN(AB17*AH17%,-1)</f>
        <v>1443000</v>
      </c>
      <c r="AM17" s="115"/>
      <c r="AN17" s="115"/>
      <c r="AO17" s="115"/>
      <c r="AP17" s="115"/>
      <c r="AQ17" s="115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45"/>
    </row>
    <row r="18" spans="1:55" ht="12.75" customHeight="1" x14ac:dyDescent="0.15">
      <c r="A18" s="381"/>
      <c r="B18" s="382"/>
      <c r="C18" s="382"/>
      <c r="D18" s="382"/>
      <c r="E18" s="382"/>
      <c r="F18" s="382"/>
      <c r="G18" s="382"/>
      <c r="H18" s="382"/>
      <c r="I18" s="383"/>
      <c r="J18" s="384"/>
      <c r="K18" s="384"/>
      <c r="L18" s="384"/>
      <c r="M18" s="384"/>
      <c r="N18" s="384"/>
      <c r="O18" s="384"/>
      <c r="P18" s="384"/>
      <c r="Q18" s="384"/>
      <c r="R18" s="385"/>
      <c r="S18" s="385"/>
      <c r="T18" s="389"/>
      <c r="U18" s="390"/>
      <c r="V18" s="390"/>
      <c r="W18" s="391"/>
      <c r="X18" s="320"/>
      <c r="Y18" s="320"/>
      <c r="Z18" s="320"/>
      <c r="AA18" s="320"/>
      <c r="AB18" s="115"/>
      <c r="AC18" s="115"/>
      <c r="AD18" s="115"/>
      <c r="AE18" s="115"/>
      <c r="AF18" s="115"/>
      <c r="AG18" s="115"/>
      <c r="AH18" s="343"/>
      <c r="AI18" s="344"/>
      <c r="AJ18" s="344"/>
      <c r="AK18" s="340"/>
      <c r="AL18" s="115"/>
      <c r="AM18" s="115"/>
      <c r="AN18" s="115"/>
      <c r="AO18" s="115"/>
      <c r="AP18" s="115"/>
      <c r="AQ18" s="115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45"/>
    </row>
    <row r="19" spans="1:55" ht="12.75" customHeight="1" x14ac:dyDescent="0.15">
      <c r="A19" s="378" t="s">
        <v>65</v>
      </c>
      <c r="B19" s="379"/>
      <c r="C19" s="379"/>
      <c r="D19" s="379"/>
      <c r="E19" s="379"/>
      <c r="F19" s="379"/>
      <c r="G19" s="379"/>
      <c r="H19" s="379"/>
      <c r="I19" s="380"/>
      <c r="J19" s="384" t="s">
        <v>65</v>
      </c>
      <c r="K19" s="384"/>
      <c r="L19" s="384"/>
      <c r="M19" s="384"/>
      <c r="N19" s="384"/>
      <c r="O19" s="384"/>
      <c r="P19" s="384"/>
      <c r="Q19" s="384"/>
      <c r="R19" s="385" t="s">
        <v>66</v>
      </c>
      <c r="S19" s="385"/>
      <c r="T19" s="386">
        <v>19</v>
      </c>
      <c r="U19" s="387"/>
      <c r="V19" s="387"/>
      <c r="W19" s="388"/>
      <c r="X19" s="320">
        <v>5000</v>
      </c>
      <c r="Y19" s="320"/>
      <c r="Z19" s="320"/>
      <c r="AA19" s="320"/>
      <c r="AB19" s="115">
        <f>X19*T19</f>
        <v>95000</v>
      </c>
      <c r="AC19" s="115"/>
      <c r="AD19" s="115"/>
      <c r="AE19" s="115"/>
      <c r="AF19" s="115"/>
      <c r="AG19" s="115"/>
      <c r="AH19" s="341">
        <v>60</v>
      </c>
      <c r="AI19" s="342"/>
      <c r="AJ19" s="342"/>
      <c r="AK19" s="339" t="s">
        <v>57</v>
      </c>
      <c r="AL19" s="115">
        <f t="shared" ref="AL19" si="1">ROUNDDOWN(AB19*AH19%,-1)</f>
        <v>57000</v>
      </c>
      <c r="AM19" s="115"/>
      <c r="AN19" s="115"/>
      <c r="AO19" s="115"/>
      <c r="AP19" s="115"/>
      <c r="AQ19" s="115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45"/>
    </row>
    <row r="20" spans="1:55" ht="12.75" customHeight="1" x14ac:dyDescent="0.15">
      <c r="A20" s="381"/>
      <c r="B20" s="382"/>
      <c r="C20" s="382"/>
      <c r="D20" s="382"/>
      <c r="E20" s="382"/>
      <c r="F20" s="382"/>
      <c r="G20" s="382"/>
      <c r="H20" s="382"/>
      <c r="I20" s="383"/>
      <c r="J20" s="384"/>
      <c r="K20" s="384"/>
      <c r="L20" s="384"/>
      <c r="M20" s="384"/>
      <c r="N20" s="384"/>
      <c r="O20" s="384"/>
      <c r="P20" s="384"/>
      <c r="Q20" s="384"/>
      <c r="R20" s="385"/>
      <c r="S20" s="385"/>
      <c r="T20" s="389"/>
      <c r="U20" s="390"/>
      <c r="V20" s="390"/>
      <c r="W20" s="391"/>
      <c r="X20" s="320"/>
      <c r="Y20" s="320"/>
      <c r="Z20" s="320"/>
      <c r="AA20" s="320"/>
      <c r="AB20" s="115"/>
      <c r="AC20" s="115"/>
      <c r="AD20" s="115"/>
      <c r="AE20" s="115"/>
      <c r="AF20" s="115"/>
      <c r="AG20" s="115"/>
      <c r="AH20" s="343"/>
      <c r="AI20" s="344"/>
      <c r="AJ20" s="344"/>
      <c r="AK20" s="340"/>
      <c r="AL20" s="115"/>
      <c r="AM20" s="115"/>
      <c r="AN20" s="115"/>
      <c r="AO20" s="115"/>
      <c r="AP20" s="115"/>
      <c r="AQ20" s="115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45"/>
    </row>
    <row r="21" spans="1:55" ht="12.75" customHeight="1" x14ac:dyDescent="0.15">
      <c r="A21" s="378"/>
      <c r="B21" s="379"/>
      <c r="C21" s="379"/>
      <c r="D21" s="379"/>
      <c r="E21" s="379"/>
      <c r="F21" s="379"/>
      <c r="G21" s="379"/>
      <c r="H21" s="379"/>
      <c r="I21" s="380"/>
      <c r="J21" s="384"/>
      <c r="K21" s="384"/>
      <c r="L21" s="384"/>
      <c r="M21" s="384"/>
      <c r="N21" s="384"/>
      <c r="O21" s="384"/>
      <c r="P21" s="384"/>
      <c r="Q21" s="384"/>
      <c r="R21" s="385"/>
      <c r="S21" s="385"/>
      <c r="T21" s="386"/>
      <c r="U21" s="387"/>
      <c r="V21" s="387"/>
      <c r="W21" s="388"/>
      <c r="X21" s="320"/>
      <c r="Y21" s="320"/>
      <c r="Z21" s="320"/>
      <c r="AA21" s="320"/>
      <c r="AB21" s="115">
        <f t="shared" ref="AB21" si="2">T21*X21</f>
        <v>0</v>
      </c>
      <c r="AC21" s="115"/>
      <c r="AD21" s="115"/>
      <c r="AE21" s="115"/>
      <c r="AF21" s="115"/>
      <c r="AG21" s="115"/>
      <c r="AH21" s="341"/>
      <c r="AI21" s="342"/>
      <c r="AJ21" s="342"/>
      <c r="AK21" s="339" t="s">
        <v>57</v>
      </c>
      <c r="AL21" s="115">
        <f t="shared" ref="AL21" si="3">ROUNDDOWN(AB21*AH21%,-1)</f>
        <v>0</v>
      </c>
      <c r="AM21" s="115"/>
      <c r="AN21" s="115"/>
      <c r="AO21" s="115"/>
      <c r="AP21" s="115"/>
      <c r="AQ21" s="115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45"/>
    </row>
    <row r="22" spans="1:55" ht="12.75" customHeight="1" x14ac:dyDescent="0.15">
      <c r="A22" s="381"/>
      <c r="B22" s="382"/>
      <c r="C22" s="382"/>
      <c r="D22" s="382"/>
      <c r="E22" s="382"/>
      <c r="F22" s="382"/>
      <c r="G22" s="382"/>
      <c r="H22" s="382"/>
      <c r="I22" s="383"/>
      <c r="J22" s="384"/>
      <c r="K22" s="384"/>
      <c r="L22" s="384"/>
      <c r="M22" s="384"/>
      <c r="N22" s="384"/>
      <c r="O22" s="384"/>
      <c r="P22" s="384"/>
      <c r="Q22" s="384"/>
      <c r="R22" s="385"/>
      <c r="S22" s="385"/>
      <c r="T22" s="389"/>
      <c r="U22" s="390"/>
      <c r="V22" s="390"/>
      <c r="W22" s="391"/>
      <c r="X22" s="320"/>
      <c r="Y22" s="320"/>
      <c r="Z22" s="320"/>
      <c r="AA22" s="320"/>
      <c r="AB22" s="115"/>
      <c r="AC22" s="115"/>
      <c r="AD22" s="115"/>
      <c r="AE22" s="115"/>
      <c r="AF22" s="115"/>
      <c r="AG22" s="115"/>
      <c r="AH22" s="343"/>
      <c r="AI22" s="344"/>
      <c r="AJ22" s="344"/>
      <c r="AK22" s="340"/>
      <c r="AL22" s="115"/>
      <c r="AM22" s="115"/>
      <c r="AN22" s="115"/>
      <c r="AO22" s="115"/>
      <c r="AP22" s="115"/>
      <c r="AQ22" s="115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45"/>
    </row>
    <row r="23" spans="1:55" ht="12.75" customHeight="1" x14ac:dyDescent="0.15">
      <c r="A23" s="378"/>
      <c r="B23" s="379"/>
      <c r="C23" s="379"/>
      <c r="D23" s="379"/>
      <c r="E23" s="379"/>
      <c r="F23" s="379"/>
      <c r="G23" s="379"/>
      <c r="H23" s="379"/>
      <c r="I23" s="380"/>
      <c r="J23" s="384"/>
      <c r="K23" s="384"/>
      <c r="L23" s="384"/>
      <c r="M23" s="384"/>
      <c r="N23" s="384"/>
      <c r="O23" s="384"/>
      <c r="P23" s="384"/>
      <c r="Q23" s="384"/>
      <c r="R23" s="385"/>
      <c r="S23" s="385"/>
      <c r="T23" s="386"/>
      <c r="U23" s="387"/>
      <c r="V23" s="387"/>
      <c r="W23" s="388"/>
      <c r="X23" s="320"/>
      <c r="Y23" s="320"/>
      <c r="Z23" s="320"/>
      <c r="AA23" s="320"/>
      <c r="AB23" s="115">
        <f t="shared" ref="AB23" si="4">T23*X23</f>
        <v>0</v>
      </c>
      <c r="AC23" s="115"/>
      <c r="AD23" s="115"/>
      <c r="AE23" s="115"/>
      <c r="AF23" s="115"/>
      <c r="AG23" s="115"/>
      <c r="AH23" s="341"/>
      <c r="AI23" s="342"/>
      <c r="AJ23" s="342"/>
      <c r="AK23" s="339" t="s">
        <v>57</v>
      </c>
      <c r="AL23" s="115">
        <f t="shared" ref="AL23" si="5">ROUNDDOWN(AB23*AH23%,-1)</f>
        <v>0</v>
      </c>
      <c r="AM23" s="115"/>
      <c r="AN23" s="115"/>
      <c r="AO23" s="115"/>
      <c r="AP23" s="115"/>
      <c r="AQ23" s="115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45"/>
    </row>
    <row r="24" spans="1:55" ht="12.75" customHeight="1" x14ac:dyDescent="0.15">
      <c r="A24" s="381"/>
      <c r="B24" s="382"/>
      <c r="C24" s="382"/>
      <c r="D24" s="382"/>
      <c r="E24" s="382"/>
      <c r="F24" s="382"/>
      <c r="G24" s="382"/>
      <c r="H24" s="382"/>
      <c r="I24" s="383"/>
      <c r="J24" s="384"/>
      <c r="K24" s="384"/>
      <c r="L24" s="384"/>
      <c r="M24" s="384"/>
      <c r="N24" s="384"/>
      <c r="O24" s="384"/>
      <c r="P24" s="384"/>
      <c r="Q24" s="384"/>
      <c r="R24" s="385"/>
      <c r="S24" s="385"/>
      <c r="T24" s="389"/>
      <c r="U24" s="390"/>
      <c r="V24" s="390"/>
      <c r="W24" s="391"/>
      <c r="X24" s="320"/>
      <c r="Y24" s="320"/>
      <c r="Z24" s="320"/>
      <c r="AA24" s="320"/>
      <c r="AB24" s="115"/>
      <c r="AC24" s="115"/>
      <c r="AD24" s="115"/>
      <c r="AE24" s="115"/>
      <c r="AF24" s="115"/>
      <c r="AG24" s="115"/>
      <c r="AH24" s="343"/>
      <c r="AI24" s="344"/>
      <c r="AJ24" s="344"/>
      <c r="AK24" s="340"/>
      <c r="AL24" s="115"/>
      <c r="AM24" s="115"/>
      <c r="AN24" s="115"/>
      <c r="AO24" s="115"/>
      <c r="AP24" s="115"/>
      <c r="AQ24" s="115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45"/>
    </row>
    <row r="25" spans="1:55" ht="12.75" customHeight="1" x14ac:dyDescent="0.15">
      <c r="A25" s="378"/>
      <c r="B25" s="379"/>
      <c r="C25" s="379"/>
      <c r="D25" s="379"/>
      <c r="E25" s="379"/>
      <c r="F25" s="379"/>
      <c r="G25" s="379"/>
      <c r="H25" s="379"/>
      <c r="I25" s="380"/>
      <c r="J25" s="384"/>
      <c r="K25" s="384"/>
      <c r="L25" s="384"/>
      <c r="M25" s="384"/>
      <c r="N25" s="384"/>
      <c r="O25" s="384"/>
      <c r="P25" s="384"/>
      <c r="Q25" s="384"/>
      <c r="R25" s="385"/>
      <c r="S25" s="385"/>
      <c r="T25" s="386"/>
      <c r="U25" s="387"/>
      <c r="V25" s="387"/>
      <c r="W25" s="388"/>
      <c r="X25" s="320"/>
      <c r="Y25" s="320"/>
      <c r="Z25" s="320"/>
      <c r="AA25" s="320"/>
      <c r="AB25" s="115">
        <f t="shared" ref="AB25" si="6">T25*X25</f>
        <v>0</v>
      </c>
      <c r="AC25" s="115"/>
      <c r="AD25" s="115"/>
      <c r="AE25" s="115"/>
      <c r="AF25" s="115"/>
      <c r="AG25" s="115"/>
      <c r="AH25" s="341"/>
      <c r="AI25" s="342"/>
      <c r="AJ25" s="342"/>
      <c r="AK25" s="339" t="s">
        <v>57</v>
      </c>
      <c r="AL25" s="115">
        <f t="shared" ref="AL25" si="7">ROUNDDOWN(AB25*AH25%,-1)</f>
        <v>0</v>
      </c>
      <c r="AM25" s="115"/>
      <c r="AN25" s="115"/>
      <c r="AO25" s="115"/>
      <c r="AP25" s="115"/>
      <c r="AQ25" s="115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45"/>
    </row>
    <row r="26" spans="1:55" ht="12.75" customHeight="1" x14ac:dyDescent="0.15">
      <c r="A26" s="381"/>
      <c r="B26" s="382"/>
      <c r="C26" s="382"/>
      <c r="D26" s="382"/>
      <c r="E26" s="382"/>
      <c r="F26" s="382"/>
      <c r="G26" s="382"/>
      <c r="H26" s="382"/>
      <c r="I26" s="383"/>
      <c r="J26" s="384"/>
      <c r="K26" s="384"/>
      <c r="L26" s="384"/>
      <c r="M26" s="384"/>
      <c r="N26" s="384"/>
      <c r="O26" s="384"/>
      <c r="P26" s="384"/>
      <c r="Q26" s="384"/>
      <c r="R26" s="385"/>
      <c r="S26" s="385"/>
      <c r="T26" s="389"/>
      <c r="U26" s="390"/>
      <c r="V26" s="390"/>
      <c r="W26" s="391"/>
      <c r="X26" s="320"/>
      <c r="Y26" s="320"/>
      <c r="Z26" s="320"/>
      <c r="AA26" s="320"/>
      <c r="AB26" s="115"/>
      <c r="AC26" s="115"/>
      <c r="AD26" s="115"/>
      <c r="AE26" s="115"/>
      <c r="AF26" s="115"/>
      <c r="AG26" s="115"/>
      <c r="AH26" s="343"/>
      <c r="AI26" s="344"/>
      <c r="AJ26" s="344"/>
      <c r="AK26" s="340"/>
      <c r="AL26" s="115"/>
      <c r="AM26" s="115"/>
      <c r="AN26" s="115"/>
      <c r="AO26" s="115"/>
      <c r="AP26" s="115"/>
      <c r="AQ26" s="115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45"/>
    </row>
    <row r="27" spans="1:55" ht="12.75" customHeight="1" x14ac:dyDescent="0.15">
      <c r="A27" s="378"/>
      <c r="B27" s="379"/>
      <c r="C27" s="379"/>
      <c r="D27" s="379"/>
      <c r="E27" s="379"/>
      <c r="F27" s="379"/>
      <c r="G27" s="379"/>
      <c r="H27" s="379"/>
      <c r="I27" s="380"/>
      <c r="J27" s="384"/>
      <c r="K27" s="384"/>
      <c r="L27" s="384"/>
      <c r="M27" s="384"/>
      <c r="N27" s="384"/>
      <c r="O27" s="384"/>
      <c r="P27" s="384"/>
      <c r="Q27" s="384"/>
      <c r="R27" s="385"/>
      <c r="S27" s="385"/>
      <c r="T27" s="386"/>
      <c r="U27" s="387"/>
      <c r="V27" s="387"/>
      <c r="W27" s="388"/>
      <c r="X27" s="320"/>
      <c r="Y27" s="320"/>
      <c r="Z27" s="320"/>
      <c r="AA27" s="320"/>
      <c r="AB27" s="115">
        <f t="shared" ref="AB27" si="8">T27*X27</f>
        <v>0</v>
      </c>
      <c r="AC27" s="115"/>
      <c r="AD27" s="115"/>
      <c r="AE27" s="115"/>
      <c r="AF27" s="115"/>
      <c r="AG27" s="115"/>
      <c r="AH27" s="341"/>
      <c r="AI27" s="342"/>
      <c r="AJ27" s="342"/>
      <c r="AK27" s="339" t="s">
        <v>57</v>
      </c>
      <c r="AL27" s="115">
        <f t="shared" ref="AL27" si="9">ROUNDDOWN(AB27*AH27%,-1)</f>
        <v>0</v>
      </c>
      <c r="AM27" s="115"/>
      <c r="AN27" s="115"/>
      <c r="AO27" s="115"/>
      <c r="AP27" s="115"/>
      <c r="AQ27" s="115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45"/>
    </row>
    <row r="28" spans="1:55" ht="12.75" customHeight="1" x14ac:dyDescent="0.15">
      <c r="A28" s="381"/>
      <c r="B28" s="382"/>
      <c r="C28" s="382"/>
      <c r="D28" s="382"/>
      <c r="E28" s="382"/>
      <c r="F28" s="382"/>
      <c r="G28" s="382"/>
      <c r="H28" s="382"/>
      <c r="I28" s="383"/>
      <c r="J28" s="384"/>
      <c r="K28" s="384"/>
      <c r="L28" s="384"/>
      <c r="M28" s="384"/>
      <c r="N28" s="384"/>
      <c r="O28" s="384"/>
      <c r="P28" s="384"/>
      <c r="Q28" s="384"/>
      <c r="R28" s="385"/>
      <c r="S28" s="385"/>
      <c r="T28" s="389"/>
      <c r="U28" s="390"/>
      <c r="V28" s="390"/>
      <c r="W28" s="391"/>
      <c r="X28" s="320"/>
      <c r="Y28" s="320"/>
      <c r="Z28" s="320"/>
      <c r="AA28" s="320"/>
      <c r="AB28" s="115"/>
      <c r="AC28" s="115"/>
      <c r="AD28" s="115"/>
      <c r="AE28" s="115"/>
      <c r="AF28" s="115"/>
      <c r="AG28" s="115"/>
      <c r="AH28" s="343"/>
      <c r="AI28" s="344"/>
      <c r="AJ28" s="344"/>
      <c r="AK28" s="340"/>
      <c r="AL28" s="115"/>
      <c r="AM28" s="115"/>
      <c r="AN28" s="115"/>
      <c r="AO28" s="115"/>
      <c r="AP28" s="115"/>
      <c r="AQ28" s="115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45"/>
    </row>
    <row r="29" spans="1:55" ht="12.75" customHeight="1" x14ac:dyDescent="0.15">
      <c r="A29" s="378"/>
      <c r="B29" s="379"/>
      <c r="C29" s="379"/>
      <c r="D29" s="379"/>
      <c r="E29" s="379"/>
      <c r="F29" s="379"/>
      <c r="G29" s="379"/>
      <c r="H29" s="379"/>
      <c r="I29" s="380"/>
      <c r="J29" s="384"/>
      <c r="K29" s="384"/>
      <c r="L29" s="384"/>
      <c r="M29" s="384"/>
      <c r="N29" s="384"/>
      <c r="O29" s="384"/>
      <c r="P29" s="384"/>
      <c r="Q29" s="384"/>
      <c r="R29" s="385"/>
      <c r="S29" s="385"/>
      <c r="T29" s="386"/>
      <c r="U29" s="387"/>
      <c r="V29" s="387"/>
      <c r="W29" s="388"/>
      <c r="X29" s="320"/>
      <c r="Y29" s="320"/>
      <c r="Z29" s="320"/>
      <c r="AA29" s="320"/>
      <c r="AB29" s="115">
        <f t="shared" ref="AB29" si="10">T29*X29</f>
        <v>0</v>
      </c>
      <c r="AC29" s="115"/>
      <c r="AD29" s="115"/>
      <c r="AE29" s="115"/>
      <c r="AF29" s="115"/>
      <c r="AG29" s="115"/>
      <c r="AH29" s="341"/>
      <c r="AI29" s="342"/>
      <c r="AJ29" s="342"/>
      <c r="AK29" s="339" t="s">
        <v>57</v>
      </c>
      <c r="AL29" s="115">
        <f t="shared" ref="AL29" si="11">ROUNDDOWN(AB29*AH29%,-1)</f>
        <v>0</v>
      </c>
      <c r="AM29" s="115"/>
      <c r="AN29" s="115"/>
      <c r="AO29" s="115"/>
      <c r="AP29" s="115"/>
      <c r="AQ29" s="115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45"/>
    </row>
    <row r="30" spans="1:55" ht="12.75" customHeight="1" x14ac:dyDescent="0.15">
      <c r="A30" s="381"/>
      <c r="B30" s="382"/>
      <c r="C30" s="382"/>
      <c r="D30" s="382"/>
      <c r="E30" s="382"/>
      <c r="F30" s="382"/>
      <c r="G30" s="382"/>
      <c r="H30" s="382"/>
      <c r="I30" s="383"/>
      <c r="J30" s="384"/>
      <c r="K30" s="384"/>
      <c r="L30" s="384"/>
      <c r="M30" s="384"/>
      <c r="N30" s="384"/>
      <c r="O30" s="384"/>
      <c r="P30" s="384"/>
      <c r="Q30" s="384"/>
      <c r="R30" s="385"/>
      <c r="S30" s="385"/>
      <c r="T30" s="389"/>
      <c r="U30" s="390"/>
      <c r="V30" s="390"/>
      <c r="W30" s="391"/>
      <c r="X30" s="320"/>
      <c r="Y30" s="320"/>
      <c r="Z30" s="320"/>
      <c r="AA30" s="320"/>
      <c r="AB30" s="115"/>
      <c r="AC30" s="115"/>
      <c r="AD30" s="115"/>
      <c r="AE30" s="115"/>
      <c r="AF30" s="115"/>
      <c r="AG30" s="115"/>
      <c r="AH30" s="343"/>
      <c r="AI30" s="344"/>
      <c r="AJ30" s="344"/>
      <c r="AK30" s="340"/>
      <c r="AL30" s="115"/>
      <c r="AM30" s="115"/>
      <c r="AN30" s="115"/>
      <c r="AO30" s="115"/>
      <c r="AP30" s="115"/>
      <c r="AQ30" s="115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45"/>
    </row>
    <row r="31" spans="1:55" ht="12.75" customHeight="1" x14ac:dyDescent="0.15">
      <c r="A31" s="378"/>
      <c r="B31" s="379"/>
      <c r="C31" s="379"/>
      <c r="D31" s="379"/>
      <c r="E31" s="379"/>
      <c r="F31" s="379"/>
      <c r="G31" s="379"/>
      <c r="H31" s="379"/>
      <c r="I31" s="380"/>
      <c r="J31" s="384"/>
      <c r="K31" s="384"/>
      <c r="L31" s="384"/>
      <c r="M31" s="384"/>
      <c r="N31" s="384"/>
      <c r="O31" s="384"/>
      <c r="P31" s="384"/>
      <c r="Q31" s="384"/>
      <c r="R31" s="385"/>
      <c r="S31" s="385"/>
      <c r="T31" s="386"/>
      <c r="U31" s="387"/>
      <c r="V31" s="387"/>
      <c r="W31" s="388"/>
      <c r="X31" s="320"/>
      <c r="Y31" s="320"/>
      <c r="Z31" s="320"/>
      <c r="AA31" s="320"/>
      <c r="AB31" s="115">
        <f t="shared" ref="AB31" si="12">T31*X31</f>
        <v>0</v>
      </c>
      <c r="AC31" s="115"/>
      <c r="AD31" s="115"/>
      <c r="AE31" s="115"/>
      <c r="AF31" s="115"/>
      <c r="AG31" s="115"/>
      <c r="AH31" s="341"/>
      <c r="AI31" s="342"/>
      <c r="AJ31" s="342"/>
      <c r="AK31" s="339" t="s">
        <v>57</v>
      </c>
      <c r="AL31" s="115">
        <f t="shared" ref="AL31" si="13">ROUNDDOWN(AB31*AH31%,-1)</f>
        <v>0</v>
      </c>
      <c r="AM31" s="115"/>
      <c r="AN31" s="115"/>
      <c r="AO31" s="115"/>
      <c r="AP31" s="115"/>
      <c r="AQ31" s="115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45"/>
    </row>
    <row r="32" spans="1:55" ht="12.75" customHeight="1" x14ac:dyDescent="0.15">
      <c r="A32" s="381"/>
      <c r="B32" s="382"/>
      <c r="C32" s="382"/>
      <c r="D32" s="382"/>
      <c r="E32" s="382"/>
      <c r="F32" s="382"/>
      <c r="G32" s="382"/>
      <c r="H32" s="382"/>
      <c r="I32" s="383"/>
      <c r="J32" s="384"/>
      <c r="K32" s="384"/>
      <c r="L32" s="384"/>
      <c r="M32" s="384"/>
      <c r="N32" s="384"/>
      <c r="O32" s="384"/>
      <c r="P32" s="384"/>
      <c r="Q32" s="384"/>
      <c r="R32" s="385"/>
      <c r="S32" s="385"/>
      <c r="T32" s="389"/>
      <c r="U32" s="390"/>
      <c r="V32" s="390"/>
      <c r="W32" s="391"/>
      <c r="X32" s="320"/>
      <c r="Y32" s="320"/>
      <c r="Z32" s="320"/>
      <c r="AA32" s="320"/>
      <c r="AB32" s="115"/>
      <c r="AC32" s="115"/>
      <c r="AD32" s="115"/>
      <c r="AE32" s="115"/>
      <c r="AF32" s="115"/>
      <c r="AG32" s="115"/>
      <c r="AH32" s="343"/>
      <c r="AI32" s="344"/>
      <c r="AJ32" s="344"/>
      <c r="AK32" s="340"/>
      <c r="AL32" s="115"/>
      <c r="AM32" s="115"/>
      <c r="AN32" s="115"/>
      <c r="AO32" s="115"/>
      <c r="AP32" s="115"/>
      <c r="AQ32" s="115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45"/>
    </row>
    <row r="33" spans="1:55" ht="12.75" customHeight="1" x14ac:dyDescent="0.15">
      <c r="A33" s="378"/>
      <c r="B33" s="379"/>
      <c r="C33" s="379"/>
      <c r="D33" s="379"/>
      <c r="E33" s="379"/>
      <c r="F33" s="379"/>
      <c r="G33" s="379"/>
      <c r="H33" s="379"/>
      <c r="I33" s="380"/>
      <c r="J33" s="384"/>
      <c r="K33" s="384"/>
      <c r="L33" s="384"/>
      <c r="M33" s="384"/>
      <c r="N33" s="384"/>
      <c r="O33" s="384"/>
      <c r="P33" s="384"/>
      <c r="Q33" s="384"/>
      <c r="R33" s="385"/>
      <c r="S33" s="385"/>
      <c r="T33" s="386"/>
      <c r="U33" s="387"/>
      <c r="V33" s="387"/>
      <c r="W33" s="388"/>
      <c r="X33" s="320"/>
      <c r="Y33" s="320"/>
      <c r="Z33" s="320"/>
      <c r="AA33" s="320"/>
      <c r="AB33" s="115">
        <f t="shared" ref="AB33" si="14">T33*X33</f>
        <v>0</v>
      </c>
      <c r="AC33" s="115"/>
      <c r="AD33" s="115"/>
      <c r="AE33" s="115"/>
      <c r="AF33" s="115"/>
      <c r="AG33" s="115"/>
      <c r="AH33" s="341"/>
      <c r="AI33" s="342"/>
      <c r="AJ33" s="342"/>
      <c r="AK33" s="339" t="s">
        <v>57</v>
      </c>
      <c r="AL33" s="115">
        <f t="shared" ref="AL33" si="15">ROUNDDOWN(AB33*AH33%,-1)</f>
        <v>0</v>
      </c>
      <c r="AM33" s="115"/>
      <c r="AN33" s="115"/>
      <c r="AO33" s="115"/>
      <c r="AP33" s="115"/>
      <c r="AQ33" s="115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45"/>
    </row>
    <row r="34" spans="1:55" ht="12.75" customHeight="1" x14ac:dyDescent="0.15">
      <c r="A34" s="351"/>
      <c r="B34" s="352"/>
      <c r="C34" s="352"/>
      <c r="D34" s="352"/>
      <c r="E34" s="352"/>
      <c r="F34" s="352"/>
      <c r="G34" s="352"/>
      <c r="H34" s="352"/>
      <c r="I34" s="353"/>
      <c r="J34" s="392"/>
      <c r="K34" s="392"/>
      <c r="L34" s="392"/>
      <c r="M34" s="392"/>
      <c r="N34" s="392"/>
      <c r="O34" s="392"/>
      <c r="P34" s="392"/>
      <c r="Q34" s="392"/>
      <c r="R34" s="393"/>
      <c r="S34" s="393"/>
      <c r="T34" s="361"/>
      <c r="U34" s="362"/>
      <c r="V34" s="362"/>
      <c r="W34" s="363"/>
      <c r="X34" s="368"/>
      <c r="Y34" s="368"/>
      <c r="Z34" s="368"/>
      <c r="AA34" s="368"/>
      <c r="AB34" s="115"/>
      <c r="AC34" s="115"/>
      <c r="AD34" s="115"/>
      <c r="AE34" s="115"/>
      <c r="AF34" s="115"/>
      <c r="AG34" s="115"/>
      <c r="AH34" s="343"/>
      <c r="AI34" s="344"/>
      <c r="AJ34" s="344"/>
      <c r="AK34" s="340"/>
      <c r="AL34" s="115"/>
      <c r="AM34" s="115"/>
      <c r="AN34" s="115"/>
      <c r="AO34" s="115"/>
      <c r="AP34" s="115"/>
      <c r="AQ34" s="115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  <c r="BB34" s="376"/>
      <c r="BC34" s="377"/>
    </row>
    <row r="35" spans="1:55" ht="12.75" customHeight="1" x14ac:dyDescent="0.15">
      <c r="A35" s="378"/>
      <c r="B35" s="379"/>
      <c r="C35" s="379"/>
      <c r="D35" s="379"/>
      <c r="E35" s="379"/>
      <c r="F35" s="379"/>
      <c r="G35" s="379"/>
      <c r="H35" s="379"/>
      <c r="I35" s="380"/>
      <c r="J35" s="384"/>
      <c r="K35" s="384"/>
      <c r="L35" s="384"/>
      <c r="M35" s="384"/>
      <c r="N35" s="384"/>
      <c r="O35" s="384"/>
      <c r="P35" s="384"/>
      <c r="Q35" s="384"/>
      <c r="R35" s="385"/>
      <c r="S35" s="385"/>
      <c r="T35" s="386"/>
      <c r="U35" s="387"/>
      <c r="V35" s="387"/>
      <c r="W35" s="388"/>
      <c r="X35" s="320"/>
      <c r="Y35" s="320"/>
      <c r="Z35" s="320"/>
      <c r="AA35" s="320"/>
      <c r="AB35" s="115">
        <f t="shared" ref="AB35" si="16">T35*X35</f>
        <v>0</v>
      </c>
      <c r="AC35" s="115"/>
      <c r="AD35" s="115"/>
      <c r="AE35" s="115"/>
      <c r="AF35" s="115"/>
      <c r="AG35" s="115"/>
      <c r="AH35" s="341"/>
      <c r="AI35" s="342"/>
      <c r="AJ35" s="342"/>
      <c r="AK35" s="339" t="s">
        <v>57</v>
      </c>
      <c r="AL35" s="115">
        <f t="shared" ref="AL35" si="17">ROUNDDOWN(AB35*AH35%,-1)</f>
        <v>0</v>
      </c>
      <c r="AM35" s="115"/>
      <c r="AN35" s="115"/>
      <c r="AO35" s="115"/>
      <c r="AP35" s="115"/>
      <c r="AQ35" s="115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45"/>
    </row>
    <row r="36" spans="1:55" ht="12.75" customHeight="1" x14ac:dyDescent="0.15">
      <c r="A36" s="381"/>
      <c r="B36" s="382"/>
      <c r="C36" s="382"/>
      <c r="D36" s="382"/>
      <c r="E36" s="382"/>
      <c r="F36" s="382"/>
      <c r="G36" s="382"/>
      <c r="H36" s="382"/>
      <c r="I36" s="383"/>
      <c r="J36" s="384"/>
      <c r="K36" s="384"/>
      <c r="L36" s="384"/>
      <c r="M36" s="384"/>
      <c r="N36" s="384"/>
      <c r="O36" s="384"/>
      <c r="P36" s="384"/>
      <c r="Q36" s="384"/>
      <c r="R36" s="385"/>
      <c r="S36" s="385"/>
      <c r="T36" s="389"/>
      <c r="U36" s="390"/>
      <c r="V36" s="390"/>
      <c r="W36" s="391"/>
      <c r="X36" s="320"/>
      <c r="Y36" s="320"/>
      <c r="Z36" s="320"/>
      <c r="AA36" s="320"/>
      <c r="AB36" s="115"/>
      <c r="AC36" s="115"/>
      <c r="AD36" s="115"/>
      <c r="AE36" s="115"/>
      <c r="AF36" s="115"/>
      <c r="AG36" s="115"/>
      <c r="AH36" s="343"/>
      <c r="AI36" s="344"/>
      <c r="AJ36" s="344"/>
      <c r="AK36" s="340"/>
      <c r="AL36" s="115"/>
      <c r="AM36" s="115"/>
      <c r="AN36" s="115"/>
      <c r="AO36" s="115"/>
      <c r="AP36" s="115"/>
      <c r="AQ36" s="115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45"/>
    </row>
    <row r="37" spans="1:55" ht="12.75" customHeight="1" x14ac:dyDescent="0.15">
      <c r="A37" s="351"/>
      <c r="B37" s="352"/>
      <c r="C37" s="352"/>
      <c r="D37" s="352"/>
      <c r="E37" s="352"/>
      <c r="F37" s="352"/>
      <c r="G37" s="352"/>
      <c r="H37" s="352"/>
      <c r="I37" s="353"/>
      <c r="J37" s="357"/>
      <c r="K37" s="357"/>
      <c r="L37" s="357"/>
      <c r="M37" s="357"/>
      <c r="N37" s="357"/>
      <c r="O37" s="357"/>
      <c r="P37" s="357"/>
      <c r="Q37" s="357"/>
      <c r="R37" s="359"/>
      <c r="S37" s="359"/>
      <c r="T37" s="361"/>
      <c r="U37" s="362"/>
      <c r="V37" s="362"/>
      <c r="W37" s="363"/>
      <c r="X37" s="367"/>
      <c r="Y37" s="367"/>
      <c r="Z37" s="367"/>
      <c r="AA37" s="367"/>
      <c r="AB37" s="115">
        <f t="shared" ref="AB37" si="18">T37*X37</f>
        <v>0</v>
      </c>
      <c r="AC37" s="115"/>
      <c r="AD37" s="115"/>
      <c r="AE37" s="115"/>
      <c r="AF37" s="115"/>
      <c r="AG37" s="115"/>
      <c r="AH37" s="341"/>
      <c r="AI37" s="342"/>
      <c r="AJ37" s="342"/>
      <c r="AK37" s="339" t="s">
        <v>57</v>
      </c>
      <c r="AL37" s="115">
        <f t="shared" ref="AL37" si="19">ROUNDDOWN(AB37*AH37%,-1)</f>
        <v>0</v>
      </c>
      <c r="AM37" s="115"/>
      <c r="AN37" s="115"/>
      <c r="AO37" s="115"/>
      <c r="AP37" s="115"/>
      <c r="AQ37" s="115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9"/>
    </row>
    <row r="38" spans="1:55" ht="12.75" customHeight="1" x14ac:dyDescent="0.15">
      <c r="A38" s="354"/>
      <c r="B38" s="355"/>
      <c r="C38" s="355"/>
      <c r="D38" s="355"/>
      <c r="E38" s="355"/>
      <c r="F38" s="355"/>
      <c r="G38" s="355"/>
      <c r="H38" s="355"/>
      <c r="I38" s="356"/>
      <c r="J38" s="358"/>
      <c r="K38" s="358"/>
      <c r="L38" s="358"/>
      <c r="M38" s="358"/>
      <c r="N38" s="358"/>
      <c r="O38" s="358"/>
      <c r="P38" s="358"/>
      <c r="Q38" s="358"/>
      <c r="R38" s="360"/>
      <c r="S38" s="360"/>
      <c r="T38" s="364"/>
      <c r="U38" s="365"/>
      <c r="V38" s="365"/>
      <c r="W38" s="366"/>
      <c r="X38" s="368"/>
      <c r="Y38" s="368"/>
      <c r="Z38" s="368"/>
      <c r="AA38" s="368"/>
      <c r="AB38" s="228"/>
      <c r="AC38" s="228"/>
      <c r="AD38" s="228"/>
      <c r="AE38" s="228"/>
      <c r="AF38" s="228"/>
      <c r="AG38" s="228"/>
      <c r="AH38" s="369"/>
      <c r="AI38" s="370"/>
      <c r="AJ38" s="370"/>
      <c r="AK38" s="371"/>
      <c r="AL38" s="115"/>
      <c r="AM38" s="115"/>
      <c r="AN38" s="115"/>
      <c r="AO38" s="115"/>
      <c r="AP38" s="115"/>
      <c r="AQ38" s="115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50"/>
    </row>
    <row r="39" spans="1:55" ht="12.75" customHeight="1" x14ac:dyDescent="0.15">
      <c r="A39" s="4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255" t="s">
        <v>12</v>
      </c>
      <c r="Y39" s="200"/>
      <c r="Z39" s="200"/>
      <c r="AA39" s="200"/>
      <c r="AB39" s="200">
        <f>SUM(AB15:AG38)</f>
        <v>5000000</v>
      </c>
      <c r="AC39" s="200"/>
      <c r="AD39" s="200"/>
      <c r="AE39" s="200"/>
      <c r="AF39" s="200"/>
      <c r="AG39" s="201"/>
      <c r="AH39" s="372">
        <f>AVERAGE(AH15:AJ38)</f>
        <v>60</v>
      </c>
      <c r="AI39" s="140"/>
      <c r="AJ39" s="140"/>
      <c r="AK39" s="374" t="s">
        <v>57</v>
      </c>
      <c r="AL39" s="208">
        <f>SUM(AL15:AQ38)</f>
        <v>3000000</v>
      </c>
      <c r="AM39" s="140"/>
      <c r="AN39" s="140"/>
      <c r="AO39" s="140"/>
      <c r="AP39" s="140"/>
      <c r="AQ39" s="209"/>
      <c r="BC39" s="15"/>
    </row>
    <row r="40" spans="1:55" ht="12.75" customHeight="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00"/>
      <c r="Y40" s="101"/>
      <c r="Z40" s="101"/>
      <c r="AA40" s="101"/>
      <c r="AB40" s="101"/>
      <c r="AC40" s="101"/>
      <c r="AD40" s="101"/>
      <c r="AE40" s="101"/>
      <c r="AF40" s="101"/>
      <c r="AG40" s="102"/>
      <c r="AH40" s="373"/>
      <c r="AI40" s="164"/>
      <c r="AJ40" s="164"/>
      <c r="AK40" s="375"/>
      <c r="AL40" s="210"/>
      <c r="AM40" s="164"/>
      <c r="AN40" s="164"/>
      <c r="AO40" s="164"/>
      <c r="AP40" s="164"/>
      <c r="AQ40" s="211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4"/>
    </row>
    <row r="41" spans="1:55" ht="12.75" customHeight="1" x14ac:dyDescent="0.15">
      <c r="AW41" s="78" t="s">
        <v>68</v>
      </c>
      <c r="AX41" s="79"/>
      <c r="AY41" s="79"/>
      <c r="AZ41" s="79"/>
      <c r="BA41" s="79"/>
      <c r="BB41" s="79"/>
      <c r="BC41" s="79"/>
    </row>
  </sheetData>
  <sheetProtection algorithmName="SHA-512" hashValue="M0GVV/PMOERenydbb0dxG99bFZZ4qjo8W7Vzn0/QbcuGEuJugHvStTCFVxmRpF+tzPfEM4h5uoALGqQUzMgn/g==" saltValue="P4fVlRNV3SD+3chSTaV2cg==" spinCount="100000" sheet="1" selectLockedCells="1"/>
  <mergeCells count="185">
    <mergeCell ref="U6:W6"/>
    <mergeCell ref="U9:W9"/>
    <mergeCell ref="X4:AA4"/>
    <mergeCell ref="A1:U2"/>
    <mergeCell ref="Y2:Z2"/>
    <mergeCell ref="AB2:AC2"/>
    <mergeCell ref="AE2:AF2"/>
    <mergeCell ref="A3:R4"/>
    <mergeCell ref="S3:U4"/>
    <mergeCell ref="X3:Y3"/>
    <mergeCell ref="AA3:AB3"/>
    <mergeCell ref="AD3:AE3"/>
    <mergeCell ref="A11:F12"/>
    <mergeCell ref="A13:I14"/>
    <mergeCell ref="J13:Q14"/>
    <mergeCell ref="R13:S14"/>
    <mergeCell ref="T13:W14"/>
    <mergeCell ref="X13:AA14"/>
    <mergeCell ref="AB13:AG14"/>
    <mergeCell ref="AR13:BC14"/>
    <mergeCell ref="B7:E8"/>
    <mergeCell ref="F7:I8"/>
    <mergeCell ref="B9:E10"/>
    <mergeCell ref="F9:T10"/>
    <mergeCell ref="A15:I16"/>
    <mergeCell ref="J15:Q16"/>
    <mergeCell ref="R15:S16"/>
    <mergeCell ref="T15:W16"/>
    <mergeCell ref="X15:AA16"/>
    <mergeCell ref="AB15:AG16"/>
    <mergeCell ref="AR15:BC16"/>
    <mergeCell ref="AR17:BC18"/>
    <mergeCell ref="A19:I20"/>
    <mergeCell ref="J19:Q20"/>
    <mergeCell ref="R19:S20"/>
    <mergeCell ref="T19:W20"/>
    <mergeCell ref="X19:AA20"/>
    <mergeCell ref="AB19:AG20"/>
    <mergeCell ref="AR19:BC20"/>
    <mergeCell ref="A17:I18"/>
    <mergeCell ref="J17:Q18"/>
    <mergeCell ref="R17:S18"/>
    <mergeCell ref="T17:W18"/>
    <mergeCell ref="X17:AA18"/>
    <mergeCell ref="AB17:AG18"/>
    <mergeCell ref="AL17:AQ18"/>
    <mergeCell ref="AL19:AQ20"/>
    <mergeCell ref="AH17:AJ18"/>
    <mergeCell ref="A23:I24"/>
    <mergeCell ref="J23:Q24"/>
    <mergeCell ref="R23:S24"/>
    <mergeCell ref="T23:W24"/>
    <mergeCell ref="X23:AA24"/>
    <mergeCell ref="AB23:AG24"/>
    <mergeCell ref="AR23:BC24"/>
    <mergeCell ref="A21:I22"/>
    <mergeCell ref="J21:Q22"/>
    <mergeCell ref="R21:S22"/>
    <mergeCell ref="T21:W22"/>
    <mergeCell ref="X21:AA22"/>
    <mergeCell ref="AB21:AG22"/>
    <mergeCell ref="AL21:AQ22"/>
    <mergeCell ref="AL23:AQ24"/>
    <mergeCell ref="A27:I28"/>
    <mergeCell ref="J27:Q28"/>
    <mergeCell ref="R27:S28"/>
    <mergeCell ref="T27:W28"/>
    <mergeCell ref="X27:AA28"/>
    <mergeCell ref="AB27:AG28"/>
    <mergeCell ref="AR27:BC28"/>
    <mergeCell ref="A25:I26"/>
    <mergeCell ref="J25:Q26"/>
    <mergeCell ref="R25:S26"/>
    <mergeCell ref="T25:W26"/>
    <mergeCell ref="X25:AA26"/>
    <mergeCell ref="AB25:AG26"/>
    <mergeCell ref="AL25:AQ26"/>
    <mergeCell ref="AL27:AQ28"/>
    <mergeCell ref="AH27:AJ28"/>
    <mergeCell ref="AK27:AK28"/>
    <mergeCell ref="AR29:BC30"/>
    <mergeCell ref="A31:I32"/>
    <mergeCell ref="J31:Q32"/>
    <mergeCell ref="R31:S32"/>
    <mergeCell ref="T31:W32"/>
    <mergeCell ref="X31:AA32"/>
    <mergeCell ref="AB31:AG32"/>
    <mergeCell ref="AR31:BC32"/>
    <mergeCell ref="A29:I30"/>
    <mergeCell ref="J29:Q30"/>
    <mergeCell ref="R29:S30"/>
    <mergeCell ref="T29:W30"/>
    <mergeCell ref="X29:AA30"/>
    <mergeCell ref="AB29:AG30"/>
    <mergeCell ref="AL29:AQ30"/>
    <mergeCell ref="AL31:AQ32"/>
    <mergeCell ref="AH29:AJ30"/>
    <mergeCell ref="AK29:AK30"/>
    <mergeCell ref="AH31:AJ32"/>
    <mergeCell ref="AK31:AK32"/>
    <mergeCell ref="AR33:BC34"/>
    <mergeCell ref="A35:I36"/>
    <mergeCell ref="J35:Q36"/>
    <mergeCell ref="R35:S36"/>
    <mergeCell ref="T35:W36"/>
    <mergeCell ref="X35:AA36"/>
    <mergeCell ref="AB35:AG36"/>
    <mergeCell ref="AR35:BC36"/>
    <mergeCell ref="A33:I34"/>
    <mergeCell ref="J33:Q34"/>
    <mergeCell ref="R33:S34"/>
    <mergeCell ref="T33:W34"/>
    <mergeCell ref="X33:AA34"/>
    <mergeCell ref="AB33:AG34"/>
    <mergeCell ref="AL33:AQ34"/>
    <mergeCell ref="AL35:AQ36"/>
    <mergeCell ref="AH33:AJ34"/>
    <mergeCell ref="AK33:AK34"/>
    <mergeCell ref="AH35:AJ36"/>
    <mergeCell ref="AK35:AK36"/>
    <mergeCell ref="AR37:BC38"/>
    <mergeCell ref="X39:AA40"/>
    <mergeCell ref="AB39:AG40"/>
    <mergeCell ref="A37:I38"/>
    <mergeCell ref="J37:Q38"/>
    <mergeCell ref="R37:S38"/>
    <mergeCell ref="T37:W38"/>
    <mergeCell ref="X37:AA38"/>
    <mergeCell ref="AB37:AG38"/>
    <mergeCell ref="AL37:AQ38"/>
    <mergeCell ref="AL39:AQ40"/>
    <mergeCell ref="AH37:AJ38"/>
    <mergeCell ref="AK37:AK38"/>
    <mergeCell ref="AH39:AJ40"/>
    <mergeCell ref="AK39:AK40"/>
    <mergeCell ref="AI2:AJ2"/>
    <mergeCell ref="AL2:AM2"/>
    <mergeCell ref="AO2:AP2"/>
    <mergeCell ref="AH3:AI3"/>
    <mergeCell ref="AK3:AL3"/>
    <mergeCell ref="AN3:AO3"/>
    <mergeCell ref="AH13:AK14"/>
    <mergeCell ref="AL13:AQ14"/>
    <mergeCell ref="AL15:AQ16"/>
    <mergeCell ref="AH15:AJ16"/>
    <mergeCell ref="AK15:AK16"/>
    <mergeCell ref="AB4:AK4"/>
    <mergeCell ref="X6:AK6"/>
    <mergeCell ref="X9:AH9"/>
    <mergeCell ref="CB11:CD11"/>
    <mergeCell ref="AK17:AK18"/>
    <mergeCell ref="AH19:AJ20"/>
    <mergeCell ref="AK19:AK20"/>
    <mergeCell ref="AH21:AJ22"/>
    <mergeCell ref="AK21:AK22"/>
    <mergeCell ref="AH23:AJ24"/>
    <mergeCell ref="AK23:AK24"/>
    <mergeCell ref="AH25:AJ26"/>
    <mergeCell ref="AK25:AK26"/>
    <mergeCell ref="AR25:BC26"/>
    <mergeCell ref="AR21:BC22"/>
    <mergeCell ref="AW41:BC41"/>
    <mergeCell ref="BV12:BX14"/>
    <mergeCell ref="BY12:CA14"/>
    <mergeCell ref="CB12:CD14"/>
    <mergeCell ref="AN4:AP4"/>
    <mergeCell ref="AN5:AP8"/>
    <mergeCell ref="AQ5:AS8"/>
    <mergeCell ref="AT5:AV8"/>
    <mergeCell ref="AW5:AY8"/>
    <mergeCell ref="AT4:AV4"/>
    <mergeCell ref="AW4:AY4"/>
    <mergeCell ref="AZ4:BB4"/>
    <mergeCell ref="AZ5:BB8"/>
    <mergeCell ref="AQ4:AS4"/>
    <mergeCell ref="BP5:BR5"/>
    <mergeCell ref="BS5:CA5"/>
    <mergeCell ref="CB5:CD5"/>
    <mergeCell ref="BP6:BR9"/>
    <mergeCell ref="BS6:BU9"/>
    <mergeCell ref="BV6:BX9"/>
    <mergeCell ref="BY6:CA9"/>
    <mergeCell ref="CB6:CD9"/>
    <mergeCell ref="BV11:BX11"/>
    <mergeCell ref="BY11:CA11"/>
  </mergeCells>
  <phoneticPr fontId="2"/>
  <pageMargins left="0.35" right="0.21" top="1.1399999999999999" bottom="0.38" header="0.51200000000000001" footer="0.24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45"/>
  <sheetViews>
    <sheetView zoomScale="80" zoomScaleNormal="80" zoomScaleSheetLayoutView="80" workbookViewId="0">
      <selection sqref="A1:XFD1048576"/>
    </sheetView>
  </sheetViews>
  <sheetFormatPr defaultColWidth="2.625" defaultRowHeight="12.75" customHeight="1" x14ac:dyDescent="0.15"/>
  <cols>
    <col min="1" max="16384" width="2.625" style="10"/>
  </cols>
  <sheetData>
    <row r="1" spans="1:55" ht="12.75" customHeight="1" x14ac:dyDescent="0.15">
      <c r="A1" s="179" t="s">
        <v>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6" t="s">
        <v>30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8"/>
      <c r="AZ1" s="8"/>
      <c r="BA1" s="8"/>
      <c r="BB1" s="8"/>
      <c r="BC1" s="9"/>
    </row>
    <row r="2" spans="1:55" ht="12.7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1"/>
      <c r="W2" s="12"/>
      <c r="X2" s="12"/>
      <c r="Y2" s="287">
        <v>2022</v>
      </c>
      <c r="Z2" s="287"/>
      <c r="AA2" s="12" t="s">
        <v>23</v>
      </c>
      <c r="AB2" s="287"/>
      <c r="AC2" s="287"/>
      <c r="AD2" s="12" t="s">
        <v>24</v>
      </c>
      <c r="AE2" s="288">
        <v>5</v>
      </c>
      <c r="AF2" s="288"/>
      <c r="AG2" s="12" t="s">
        <v>52</v>
      </c>
      <c r="AH2" s="12"/>
      <c r="AI2" s="13"/>
      <c r="AJ2" s="14"/>
      <c r="BC2" s="15"/>
    </row>
    <row r="3" spans="1:55" ht="12.75" customHeight="1" x14ac:dyDescent="0.15">
      <c r="A3" s="185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 t="s">
        <v>13</v>
      </c>
      <c r="T3" s="187"/>
      <c r="U3" s="187"/>
      <c r="V3" s="13"/>
      <c r="W3" s="13"/>
      <c r="X3" s="188"/>
      <c r="Y3" s="188"/>
      <c r="Z3" s="13"/>
      <c r="AA3" s="188"/>
      <c r="AB3" s="188"/>
      <c r="AC3" s="13"/>
      <c r="AD3" s="188"/>
      <c r="AE3" s="188"/>
      <c r="AF3" s="13"/>
      <c r="AG3" s="13"/>
      <c r="AH3" s="13"/>
      <c r="AI3" s="16"/>
      <c r="AJ3" s="17"/>
      <c r="AM3" s="149" t="s">
        <v>26</v>
      </c>
      <c r="AN3" s="149"/>
      <c r="AO3" s="149"/>
      <c r="AP3" s="165" t="s">
        <v>34</v>
      </c>
      <c r="AQ3" s="166"/>
      <c r="AR3" s="166"/>
      <c r="AS3" s="166"/>
      <c r="AT3" s="166"/>
      <c r="AU3" s="166"/>
      <c r="AV3" s="166"/>
      <c r="AW3" s="166"/>
      <c r="AX3" s="167"/>
      <c r="AY3" s="168"/>
      <c r="AZ3" s="168"/>
      <c r="BA3" s="169"/>
      <c r="BC3" s="15"/>
    </row>
    <row r="4" spans="1:55" ht="12.75" customHeight="1" x14ac:dyDescent="0.1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87"/>
      <c r="U4" s="187"/>
      <c r="W4" s="291" t="s">
        <v>53</v>
      </c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2"/>
      <c r="AM4" s="170"/>
      <c r="AN4" s="171"/>
      <c r="AO4" s="172"/>
      <c r="AP4" s="170"/>
      <c r="AQ4" s="171"/>
      <c r="AR4" s="172"/>
      <c r="AS4" s="170"/>
      <c r="AT4" s="171"/>
      <c r="AU4" s="172"/>
      <c r="AV4" s="170"/>
      <c r="AW4" s="171"/>
      <c r="AX4" s="172"/>
      <c r="AY4" s="173"/>
      <c r="AZ4" s="174"/>
      <c r="BA4" s="174"/>
      <c r="BC4" s="15"/>
    </row>
    <row r="5" spans="1:55" ht="12.75" customHeight="1" x14ac:dyDescent="0.2">
      <c r="A5" s="5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M5" s="173"/>
      <c r="AN5" s="174"/>
      <c r="AO5" s="175"/>
      <c r="AP5" s="173"/>
      <c r="AQ5" s="174"/>
      <c r="AR5" s="175"/>
      <c r="AS5" s="173"/>
      <c r="AT5" s="174"/>
      <c r="AU5" s="175"/>
      <c r="AV5" s="173"/>
      <c r="AW5" s="174"/>
      <c r="AX5" s="175"/>
      <c r="AY5" s="173"/>
      <c r="AZ5" s="174"/>
      <c r="BA5" s="174"/>
      <c r="BC5" s="15"/>
    </row>
    <row r="6" spans="1:55" ht="12.75" customHeight="1" x14ac:dyDescent="0.15">
      <c r="A6" s="18"/>
      <c r="B6" s="151" t="s">
        <v>0</v>
      </c>
      <c r="C6" s="151"/>
      <c r="D6" s="151"/>
      <c r="E6" s="151"/>
      <c r="F6" s="153">
        <f>Y17*1.1</f>
        <v>30800.000000000004</v>
      </c>
      <c r="G6" s="153"/>
      <c r="H6" s="153"/>
      <c r="I6" s="153"/>
      <c r="J6" s="153"/>
      <c r="K6" s="153"/>
      <c r="L6" s="153"/>
      <c r="M6" s="153"/>
      <c r="N6" s="153"/>
      <c r="O6" s="19"/>
      <c r="P6" s="19"/>
      <c r="Q6" s="19"/>
      <c r="R6" s="19"/>
      <c r="S6" s="19"/>
      <c r="T6" s="19"/>
      <c r="U6" s="155" t="s">
        <v>14</v>
      </c>
      <c r="V6" s="155"/>
      <c r="W6" s="28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290"/>
      <c r="AM6" s="173"/>
      <c r="AN6" s="174"/>
      <c r="AO6" s="175"/>
      <c r="AP6" s="173"/>
      <c r="AQ6" s="174"/>
      <c r="AR6" s="175"/>
      <c r="AS6" s="173"/>
      <c r="AT6" s="174"/>
      <c r="AU6" s="175"/>
      <c r="AV6" s="173"/>
      <c r="AW6" s="174"/>
      <c r="AX6" s="175"/>
      <c r="AY6" s="173"/>
      <c r="AZ6" s="174"/>
      <c r="BA6" s="174"/>
      <c r="BC6" s="15"/>
    </row>
    <row r="7" spans="1:55" ht="12.75" customHeight="1" x14ac:dyDescent="0.2">
      <c r="A7" s="20"/>
      <c r="B7" s="151"/>
      <c r="C7" s="151"/>
      <c r="D7" s="151"/>
      <c r="E7" s="151"/>
      <c r="F7" s="153"/>
      <c r="G7" s="153"/>
      <c r="H7" s="153"/>
      <c r="I7" s="153"/>
      <c r="J7" s="153"/>
      <c r="K7" s="153"/>
      <c r="L7" s="153"/>
      <c r="M7" s="153"/>
      <c r="N7" s="153"/>
      <c r="O7" s="19"/>
      <c r="P7" s="19"/>
      <c r="Q7" s="19"/>
      <c r="R7" s="19"/>
      <c r="S7" s="19"/>
      <c r="T7" s="19"/>
      <c r="U7" s="19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  <c r="AM7" s="176"/>
      <c r="AN7" s="177"/>
      <c r="AO7" s="178"/>
      <c r="AP7" s="176"/>
      <c r="AQ7" s="177"/>
      <c r="AR7" s="178"/>
      <c r="AS7" s="176"/>
      <c r="AT7" s="177"/>
      <c r="AU7" s="178"/>
      <c r="AV7" s="176"/>
      <c r="AW7" s="177"/>
      <c r="AX7" s="178"/>
      <c r="AY7" s="173"/>
      <c r="AZ7" s="174"/>
      <c r="BA7" s="174"/>
      <c r="BC7" s="15"/>
    </row>
    <row r="8" spans="1:55" ht="12.75" customHeight="1" x14ac:dyDescent="0.2">
      <c r="A8" s="20"/>
      <c r="B8" s="152"/>
      <c r="C8" s="152"/>
      <c r="D8" s="152"/>
      <c r="E8" s="152"/>
      <c r="F8" s="154"/>
      <c r="G8" s="154"/>
      <c r="H8" s="154"/>
      <c r="I8" s="154"/>
      <c r="J8" s="154"/>
      <c r="K8" s="154"/>
      <c r="L8" s="154"/>
      <c r="M8" s="154"/>
      <c r="N8" s="154"/>
      <c r="O8" s="19"/>
      <c r="P8" s="19"/>
      <c r="Q8" s="19"/>
      <c r="R8" s="19"/>
      <c r="S8" s="19"/>
      <c r="T8" s="19"/>
      <c r="U8" s="19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8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C8" s="15"/>
    </row>
    <row r="9" spans="1:55" ht="12.75" customHeight="1" x14ac:dyDescent="0.15">
      <c r="A9" s="21"/>
      <c r="B9" s="22"/>
      <c r="C9" s="159" t="s">
        <v>19</v>
      </c>
      <c r="D9" s="159"/>
      <c r="E9" s="159"/>
      <c r="F9" s="159"/>
      <c r="G9" s="159"/>
      <c r="H9" s="159"/>
      <c r="I9" s="161">
        <f>F6-Y17</f>
        <v>2800.0000000000036</v>
      </c>
      <c r="J9" s="161"/>
      <c r="K9" s="161"/>
      <c r="L9" s="161"/>
      <c r="M9" s="161"/>
      <c r="N9" s="161"/>
      <c r="O9" s="160" t="s">
        <v>25</v>
      </c>
      <c r="U9" s="163" t="s">
        <v>15</v>
      </c>
      <c r="V9" s="163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69" t="s">
        <v>16</v>
      </c>
      <c r="AI9" s="67"/>
      <c r="AJ9" s="68"/>
      <c r="AM9" s="12"/>
      <c r="AN9" s="12"/>
      <c r="AO9" s="12"/>
      <c r="AP9" s="12"/>
      <c r="AQ9" s="12"/>
      <c r="AR9" s="12"/>
      <c r="AS9" s="149" t="s">
        <v>40</v>
      </c>
      <c r="AT9" s="149"/>
      <c r="AU9" s="149"/>
      <c r="AV9" s="149" t="s">
        <v>27</v>
      </c>
      <c r="AW9" s="149"/>
      <c r="AX9" s="149"/>
      <c r="AY9" s="149" t="s">
        <v>28</v>
      </c>
      <c r="AZ9" s="149"/>
      <c r="BA9" s="149"/>
      <c r="BC9" s="15"/>
    </row>
    <row r="10" spans="1:55" ht="12.75" customHeight="1" x14ac:dyDescent="0.15">
      <c r="A10" s="21"/>
      <c r="B10" s="22"/>
      <c r="C10" s="160"/>
      <c r="D10" s="160"/>
      <c r="E10" s="160"/>
      <c r="F10" s="160"/>
      <c r="G10" s="160"/>
      <c r="H10" s="160"/>
      <c r="I10" s="162"/>
      <c r="J10" s="162"/>
      <c r="K10" s="162"/>
      <c r="L10" s="162"/>
      <c r="M10" s="162"/>
      <c r="N10" s="162"/>
      <c r="O10" s="160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8"/>
      <c r="AM10" s="12"/>
      <c r="AN10" s="12"/>
      <c r="AO10" s="12"/>
      <c r="AP10" s="12"/>
      <c r="AQ10" s="12"/>
      <c r="AR10" s="12"/>
      <c r="AS10" s="150"/>
      <c r="AT10" s="150"/>
      <c r="AU10" s="150"/>
      <c r="AV10" s="150"/>
      <c r="AW10" s="150"/>
      <c r="AX10" s="150"/>
      <c r="AY10" s="150"/>
      <c r="AZ10" s="150"/>
      <c r="BA10" s="150"/>
      <c r="BC10" s="15"/>
    </row>
    <row r="11" spans="1:55" ht="12.75" customHeight="1" x14ac:dyDescent="0.2">
      <c r="A11" s="24"/>
      <c r="B11" s="121" t="s">
        <v>1</v>
      </c>
      <c r="C11" s="121"/>
      <c r="D11" s="121"/>
      <c r="E11" s="121"/>
      <c r="F11" s="293" t="s">
        <v>2</v>
      </c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1"/>
      <c r="AC11" s="1"/>
      <c r="AD11" s="1"/>
      <c r="AE11" s="1"/>
      <c r="AF11" s="1"/>
      <c r="AG11" s="1"/>
      <c r="AH11" s="27"/>
      <c r="AI11" s="27"/>
      <c r="AJ11" s="28"/>
      <c r="AM11" s="12"/>
      <c r="AN11" s="12"/>
      <c r="AO11" s="12"/>
      <c r="AP11" s="12"/>
      <c r="AQ11" s="12"/>
      <c r="AR11" s="12"/>
      <c r="AS11" s="150"/>
      <c r="AT11" s="150"/>
      <c r="AU11" s="150"/>
      <c r="AV11" s="150"/>
      <c r="AW11" s="150"/>
      <c r="AX11" s="150"/>
      <c r="AY11" s="150"/>
      <c r="AZ11" s="150"/>
      <c r="BA11" s="150"/>
      <c r="BC11" s="15"/>
    </row>
    <row r="12" spans="1:55" ht="12.75" customHeight="1" x14ac:dyDescent="0.15">
      <c r="A12" s="24"/>
      <c r="B12" s="164"/>
      <c r="C12" s="164"/>
      <c r="D12" s="164"/>
      <c r="E12" s="16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30"/>
      <c r="AC12" s="30"/>
      <c r="AD12" s="30"/>
      <c r="AE12" s="30"/>
      <c r="AF12" s="30"/>
      <c r="AG12" s="30"/>
      <c r="AH12" s="30"/>
      <c r="AI12" s="30"/>
      <c r="AJ12" s="31"/>
      <c r="AM12" s="12"/>
      <c r="AN12" s="12"/>
      <c r="AO12" s="12"/>
      <c r="AP12" s="12"/>
      <c r="AQ12" s="12"/>
      <c r="AR12" s="12"/>
      <c r="AS12" s="150"/>
      <c r="AT12" s="150"/>
      <c r="AU12" s="150"/>
      <c r="AV12" s="150"/>
      <c r="AW12" s="150"/>
      <c r="AX12" s="150"/>
      <c r="AY12" s="150"/>
      <c r="AZ12" s="150"/>
      <c r="BA12" s="150"/>
      <c r="BC12" s="15"/>
    </row>
    <row r="13" spans="1:55" ht="12.75" customHeight="1" x14ac:dyDescent="0.15">
      <c r="A13" s="32"/>
      <c r="B13" s="295" t="s">
        <v>45</v>
      </c>
      <c r="C13" s="296"/>
      <c r="D13" s="296"/>
      <c r="E13" s="296"/>
      <c r="F13" s="297" t="s">
        <v>46</v>
      </c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9"/>
      <c r="AB13" s="30"/>
      <c r="AC13" s="30"/>
      <c r="AD13" s="30"/>
      <c r="AE13" s="30"/>
      <c r="AF13" s="30"/>
      <c r="AG13" s="30"/>
      <c r="AH13" s="30"/>
      <c r="AI13" s="30"/>
      <c r="AJ13" s="31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4"/>
    </row>
    <row r="14" spans="1:55" ht="12.75" customHeight="1" x14ac:dyDescent="0.2">
      <c r="A14" s="32"/>
      <c r="B14" s="295"/>
      <c r="C14" s="296"/>
      <c r="D14" s="296"/>
      <c r="E14" s="296"/>
      <c r="F14" s="300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2"/>
      <c r="AB14" s="2"/>
      <c r="AC14" s="2"/>
      <c r="AD14" s="2"/>
      <c r="AE14" s="2"/>
      <c r="AF14" s="2"/>
      <c r="AG14" s="2"/>
      <c r="AH14" s="2"/>
      <c r="AI14" s="2"/>
      <c r="AJ14" s="35"/>
      <c r="AK14" s="13" t="s">
        <v>20</v>
      </c>
      <c r="BC14" s="15"/>
    </row>
    <row r="15" spans="1:55" ht="12.75" customHeight="1" x14ac:dyDescent="0.15">
      <c r="A15" s="139" t="s">
        <v>3</v>
      </c>
      <c r="B15" s="140"/>
      <c r="C15" s="140"/>
      <c r="D15" s="140"/>
      <c r="E15" s="140"/>
      <c r="F15" s="140"/>
      <c r="G15" s="140" t="s">
        <v>31</v>
      </c>
      <c r="H15" s="140"/>
      <c r="I15" s="140"/>
      <c r="J15" s="140"/>
      <c r="K15" s="140"/>
      <c r="L15" s="140"/>
      <c r="M15" s="140" t="s">
        <v>4</v>
      </c>
      <c r="N15" s="140"/>
      <c r="O15" s="140"/>
      <c r="P15" s="140"/>
      <c r="Q15" s="140"/>
      <c r="R15" s="140"/>
      <c r="S15" s="140" t="s">
        <v>32</v>
      </c>
      <c r="T15" s="140"/>
      <c r="U15" s="140"/>
      <c r="V15" s="140"/>
      <c r="W15" s="140"/>
      <c r="X15" s="140"/>
      <c r="Y15" s="121" t="s">
        <v>5</v>
      </c>
      <c r="Z15" s="121"/>
      <c r="AA15" s="121"/>
      <c r="AB15" s="121"/>
      <c r="AC15" s="121"/>
      <c r="AD15" s="121"/>
      <c r="AE15" s="121" t="s">
        <v>6</v>
      </c>
      <c r="AF15" s="121"/>
      <c r="AG15" s="121"/>
      <c r="AH15" s="121"/>
      <c r="AI15" s="121"/>
      <c r="AJ15" s="122"/>
      <c r="BC15" s="15"/>
    </row>
    <row r="16" spans="1:55" ht="12.75" customHeight="1" x14ac:dyDescent="0.15">
      <c r="A16" s="139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2"/>
      <c r="BC16" s="15"/>
    </row>
    <row r="17" spans="1:55" ht="12.75" customHeight="1" x14ac:dyDescent="0.15">
      <c r="A17" s="303">
        <v>28000</v>
      </c>
      <c r="B17" s="303"/>
      <c r="C17" s="303"/>
      <c r="D17" s="303"/>
      <c r="E17" s="303"/>
      <c r="F17" s="303"/>
      <c r="G17" s="124">
        <f>SUM(M17/A17)</f>
        <v>1</v>
      </c>
      <c r="H17" s="124"/>
      <c r="I17" s="124"/>
      <c r="J17" s="124"/>
      <c r="K17" s="124"/>
      <c r="L17" s="124"/>
      <c r="M17" s="125">
        <f>SUM(AB23:AG32)</f>
        <v>28000</v>
      </c>
      <c r="N17" s="125"/>
      <c r="O17" s="125"/>
      <c r="P17" s="125"/>
      <c r="Q17" s="125"/>
      <c r="R17" s="125"/>
      <c r="S17" s="303"/>
      <c r="T17" s="303"/>
      <c r="U17" s="303"/>
      <c r="V17" s="303"/>
      <c r="W17" s="303"/>
      <c r="X17" s="303"/>
      <c r="Y17" s="125">
        <f>IF(M17="","",M17-S17)</f>
        <v>28000</v>
      </c>
      <c r="Z17" s="125"/>
      <c r="AA17" s="125"/>
      <c r="AB17" s="125"/>
      <c r="AC17" s="125"/>
      <c r="AD17" s="125"/>
      <c r="AE17" s="125">
        <f>IF(M17="","",(A17-M17))</f>
        <v>0</v>
      </c>
      <c r="AF17" s="125"/>
      <c r="AG17" s="125"/>
      <c r="AH17" s="125"/>
      <c r="AI17" s="125"/>
      <c r="AJ17" s="126"/>
      <c r="BC17" s="15"/>
    </row>
    <row r="18" spans="1:55" ht="12.75" customHeight="1" x14ac:dyDescent="0.15">
      <c r="A18" s="303"/>
      <c r="B18" s="303"/>
      <c r="C18" s="303"/>
      <c r="D18" s="303"/>
      <c r="E18" s="303"/>
      <c r="F18" s="303"/>
      <c r="G18" s="124"/>
      <c r="H18" s="124"/>
      <c r="I18" s="124"/>
      <c r="J18" s="124"/>
      <c r="K18" s="124"/>
      <c r="L18" s="124"/>
      <c r="M18" s="125"/>
      <c r="N18" s="125"/>
      <c r="O18" s="125"/>
      <c r="P18" s="125"/>
      <c r="Q18" s="125"/>
      <c r="R18" s="125"/>
      <c r="S18" s="303"/>
      <c r="T18" s="303"/>
      <c r="U18" s="303"/>
      <c r="V18" s="303"/>
      <c r="W18" s="303"/>
      <c r="X18" s="303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6"/>
      <c r="BC18" s="15"/>
    </row>
    <row r="19" spans="1:55" ht="12.75" customHeight="1" x14ac:dyDescent="0.2">
      <c r="A19" s="141" t="s">
        <v>44</v>
      </c>
      <c r="B19" s="142"/>
      <c r="C19" s="142"/>
      <c r="D19" s="142"/>
      <c r="E19" s="142"/>
      <c r="F19" s="36" t="s">
        <v>33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7"/>
      <c r="S19" s="3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7"/>
      <c r="AI19" s="27"/>
      <c r="AJ19" s="28"/>
      <c r="BC19" s="15"/>
    </row>
    <row r="20" spans="1:55" ht="12.75" customHeight="1" x14ac:dyDescent="0.2">
      <c r="A20" s="143"/>
      <c r="B20" s="144"/>
      <c r="C20" s="144"/>
      <c r="D20" s="144"/>
      <c r="E20" s="14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7"/>
      <c r="S20" s="3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7"/>
      <c r="AI20" s="27"/>
      <c r="AJ20" s="28"/>
      <c r="BC20" s="15"/>
    </row>
    <row r="21" spans="1:55" ht="12.75" customHeight="1" x14ac:dyDescent="0.15">
      <c r="A21" s="145" t="s">
        <v>7</v>
      </c>
      <c r="B21" s="127"/>
      <c r="C21" s="127"/>
      <c r="D21" s="127"/>
      <c r="E21" s="127"/>
      <c r="F21" s="127"/>
      <c r="G21" s="127"/>
      <c r="H21" s="127"/>
      <c r="I21" s="127"/>
      <c r="J21" s="127" t="s">
        <v>8</v>
      </c>
      <c r="K21" s="127"/>
      <c r="L21" s="127"/>
      <c r="M21" s="127"/>
      <c r="N21" s="127"/>
      <c r="O21" s="127"/>
      <c r="P21" s="127"/>
      <c r="Q21" s="127"/>
      <c r="R21" s="147" t="s">
        <v>9</v>
      </c>
      <c r="S21" s="147"/>
      <c r="T21" s="127" t="s">
        <v>17</v>
      </c>
      <c r="U21" s="127"/>
      <c r="V21" s="127"/>
      <c r="W21" s="127"/>
      <c r="X21" s="127" t="s">
        <v>10</v>
      </c>
      <c r="Y21" s="127"/>
      <c r="Z21" s="127"/>
      <c r="AA21" s="127"/>
      <c r="AB21" s="127" t="s">
        <v>11</v>
      </c>
      <c r="AC21" s="127"/>
      <c r="AD21" s="127"/>
      <c r="AE21" s="127"/>
      <c r="AF21" s="127"/>
      <c r="AG21" s="127"/>
      <c r="AH21" s="127" t="s">
        <v>18</v>
      </c>
      <c r="AI21" s="127"/>
      <c r="AJ21" s="129"/>
      <c r="BC21" s="15"/>
    </row>
    <row r="22" spans="1:55" ht="12.75" customHeight="1" x14ac:dyDescent="0.15">
      <c r="A22" s="146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48"/>
      <c r="S22" s="14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30"/>
      <c r="BC22" s="15"/>
    </row>
    <row r="23" spans="1:55" ht="12.75" customHeight="1" x14ac:dyDescent="0.15">
      <c r="A23" s="310" t="s">
        <v>49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8" t="s">
        <v>50</v>
      </c>
      <c r="S23" s="318"/>
      <c r="T23" s="319">
        <v>1</v>
      </c>
      <c r="U23" s="319"/>
      <c r="V23" s="319"/>
      <c r="W23" s="319"/>
      <c r="X23" s="320">
        <v>25000</v>
      </c>
      <c r="Y23" s="320"/>
      <c r="Z23" s="320"/>
      <c r="AA23" s="320"/>
      <c r="AB23" s="115">
        <f>ROUNDDOWN(T23*X23,-1)</f>
        <v>25000</v>
      </c>
      <c r="AC23" s="116"/>
      <c r="AD23" s="116"/>
      <c r="AE23" s="116"/>
      <c r="AF23" s="116"/>
      <c r="AG23" s="116"/>
      <c r="AH23" s="321"/>
      <c r="AI23" s="321"/>
      <c r="AJ23" s="322"/>
      <c r="BC23" s="15"/>
    </row>
    <row r="24" spans="1:55" ht="12.75" customHeight="1" x14ac:dyDescent="0.15">
      <c r="A24" s="310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8"/>
      <c r="S24" s="318"/>
      <c r="T24" s="319"/>
      <c r="U24" s="319"/>
      <c r="V24" s="319"/>
      <c r="W24" s="319"/>
      <c r="X24" s="320"/>
      <c r="Y24" s="320"/>
      <c r="Z24" s="320"/>
      <c r="AA24" s="320"/>
      <c r="AB24" s="116"/>
      <c r="AC24" s="116"/>
      <c r="AD24" s="116"/>
      <c r="AE24" s="116"/>
      <c r="AF24" s="116"/>
      <c r="AG24" s="116"/>
      <c r="AH24" s="321"/>
      <c r="AI24" s="321"/>
      <c r="AJ24" s="322"/>
      <c r="BC24" s="15"/>
    </row>
    <row r="25" spans="1:55" ht="12.75" customHeight="1" x14ac:dyDescent="0.15">
      <c r="A25" s="310" t="s">
        <v>54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8" t="s">
        <v>48</v>
      </c>
      <c r="S25" s="318"/>
      <c r="T25" s="319">
        <v>1</v>
      </c>
      <c r="U25" s="319"/>
      <c r="V25" s="319"/>
      <c r="W25" s="319"/>
      <c r="X25" s="320">
        <v>3000</v>
      </c>
      <c r="Y25" s="320"/>
      <c r="Z25" s="320"/>
      <c r="AA25" s="320"/>
      <c r="AB25" s="115">
        <f>ROUNDDOWN(T25*X25,-1)</f>
        <v>3000</v>
      </c>
      <c r="AC25" s="116"/>
      <c r="AD25" s="116"/>
      <c r="AE25" s="116"/>
      <c r="AF25" s="116"/>
      <c r="AG25" s="116"/>
      <c r="AH25" s="321"/>
      <c r="AI25" s="321"/>
      <c r="AJ25" s="322"/>
      <c r="BC25" s="15"/>
    </row>
    <row r="26" spans="1:55" ht="12.75" customHeight="1" x14ac:dyDescent="0.15">
      <c r="A26" s="3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8"/>
      <c r="S26" s="318"/>
      <c r="T26" s="319"/>
      <c r="U26" s="319"/>
      <c r="V26" s="319"/>
      <c r="W26" s="319"/>
      <c r="X26" s="320"/>
      <c r="Y26" s="320"/>
      <c r="Z26" s="320"/>
      <c r="AA26" s="320"/>
      <c r="AB26" s="116"/>
      <c r="AC26" s="116"/>
      <c r="AD26" s="116"/>
      <c r="AE26" s="116"/>
      <c r="AF26" s="116"/>
      <c r="AG26" s="116"/>
      <c r="AH26" s="321"/>
      <c r="AI26" s="321"/>
      <c r="AJ26" s="322"/>
      <c r="BC26" s="15"/>
    </row>
    <row r="27" spans="1:55" ht="12.75" customHeight="1" x14ac:dyDescent="0.15">
      <c r="A27" s="310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8"/>
      <c r="S27" s="318"/>
      <c r="T27" s="319"/>
      <c r="U27" s="319"/>
      <c r="V27" s="319"/>
      <c r="W27" s="319"/>
      <c r="X27" s="320"/>
      <c r="Y27" s="320"/>
      <c r="Z27" s="320"/>
      <c r="AA27" s="320"/>
      <c r="AB27" s="115">
        <f>ROUNDDOWN(T27*X27,-1)</f>
        <v>0</v>
      </c>
      <c r="AC27" s="116"/>
      <c r="AD27" s="116"/>
      <c r="AE27" s="116"/>
      <c r="AF27" s="116"/>
      <c r="AG27" s="116"/>
      <c r="AH27" s="321"/>
      <c r="AI27" s="321"/>
      <c r="AJ27" s="322"/>
      <c r="BC27" s="15"/>
    </row>
    <row r="28" spans="1:55" ht="12.75" customHeight="1" x14ac:dyDescent="0.15">
      <c r="A28" s="310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8"/>
      <c r="S28" s="318"/>
      <c r="T28" s="319"/>
      <c r="U28" s="319"/>
      <c r="V28" s="319"/>
      <c r="W28" s="319"/>
      <c r="X28" s="320"/>
      <c r="Y28" s="320"/>
      <c r="Z28" s="320"/>
      <c r="AA28" s="320"/>
      <c r="AB28" s="116"/>
      <c r="AC28" s="116"/>
      <c r="AD28" s="116"/>
      <c r="AE28" s="116"/>
      <c r="AF28" s="116"/>
      <c r="AG28" s="116"/>
      <c r="AH28" s="321"/>
      <c r="AI28" s="321"/>
      <c r="AJ28" s="322"/>
      <c r="BC28" s="15"/>
    </row>
    <row r="29" spans="1:55" ht="12.75" customHeight="1" x14ac:dyDescent="0.15">
      <c r="A29" s="310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8"/>
      <c r="S29" s="318"/>
      <c r="T29" s="319"/>
      <c r="U29" s="319"/>
      <c r="V29" s="319"/>
      <c r="W29" s="319"/>
      <c r="X29" s="320"/>
      <c r="Y29" s="320"/>
      <c r="Z29" s="320"/>
      <c r="AA29" s="320"/>
      <c r="AB29" s="115">
        <f>ROUNDDOWN(T29*X29,-1)</f>
        <v>0</v>
      </c>
      <c r="AC29" s="116"/>
      <c r="AD29" s="116"/>
      <c r="AE29" s="116"/>
      <c r="AF29" s="116"/>
      <c r="AG29" s="116"/>
      <c r="AH29" s="321"/>
      <c r="AI29" s="321"/>
      <c r="AJ29" s="322"/>
      <c r="BC29" s="15"/>
    </row>
    <row r="30" spans="1:55" ht="12.75" customHeight="1" x14ac:dyDescent="0.15">
      <c r="A30" s="310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8"/>
      <c r="S30" s="318"/>
      <c r="T30" s="319"/>
      <c r="U30" s="319"/>
      <c r="V30" s="319"/>
      <c r="W30" s="319"/>
      <c r="X30" s="320"/>
      <c r="Y30" s="320"/>
      <c r="Z30" s="320"/>
      <c r="AA30" s="320"/>
      <c r="AB30" s="116"/>
      <c r="AC30" s="116"/>
      <c r="AD30" s="116"/>
      <c r="AE30" s="116"/>
      <c r="AF30" s="116"/>
      <c r="AG30" s="116"/>
      <c r="AH30" s="321"/>
      <c r="AI30" s="321"/>
      <c r="AJ30" s="322"/>
      <c r="BC30" s="15"/>
    </row>
    <row r="31" spans="1:55" ht="12.75" customHeight="1" x14ac:dyDescent="0.15">
      <c r="A31" s="310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8"/>
      <c r="S31" s="318"/>
      <c r="T31" s="319"/>
      <c r="U31" s="319"/>
      <c r="V31" s="319"/>
      <c r="W31" s="319"/>
      <c r="X31" s="320"/>
      <c r="Y31" s="320"/>
      <c r="Z31" s="320"/>
      <c r="AA31" s="320"/>
      <c r="AB31" s="115">
        <f>ROUNDDOWN(T31*X31,-1)</f>
        <v>0</v>
      </c>
      <c r="AC31" s="116"/>
      <c r="AD31" s="116"/>
      <c r="AE31" s="116"/>
      <c r="AF31" s="116"/>
      <c r="AG31" s="116"/>
      <c r="AH31" s="321"/>
      <c r="AI31" s="321"/>
      <c r="AJ31" s="322"/>
      <c r="BC31" s="15"/>
    </row>
    <row r="32" spans="1:55" ht="12.75" customHeight="1" x14ac:dyDescent="0.15">
      <c r="A32" s="310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8"/>
      <c r="S32" s="318"/>
      <c r="T32" s="319"/>
      <c r="U32" s="319"/>
      <c r="V32" s="319"/>
      <c r="W32" s="319"/>
      <c r="X32" s="320"/>
      <c r="Y32" s="320"/>
      <c r="Z32" s="320"/>
      <c r="AA32" s="320"/>
      <c r="AB32" s="116"/>
      <c r="AC32" s="116"/>
      <c r="AD32" s="116"/>
      <c r="AE32" s="116"/>
      <c r="AF32" s="116"/>
      <c r="AG32" s="116"/>
      <c r="AH32" s="321"/>
      <c r="AI32" s="321"/>
      <c r="AJ32" s="322"/>
      <c r="BC32" s="15"/>
    </row>
    <row r="33" spans="1:55" ht="12.75" customHeight="1" x14ac:dyDescent="0.15">
      <c r="A33" s="325" t="s">
        <v>41</v>
      </c>
      <c r="B33" s="326"/>
      <c r="C33" s="326"/>
      <c r="D33" s="326"/>
      <c r="E33" s="326"/>
      <c r="F33" s="326"/>
      <c r="G33" s="326"/>
      <c r="H33" s="326"/>
      <c r="I33" s="326"/>
      <c r="J33" s="402"/>
      <c r="K33" s="402"/>
      <c r="L33" s="402"/>
      <c r="M33" s="402"/>
      <c r="N33" s="402"/>
      <c r="O33" s="402"/>
      <c r="P33" s="402"/>
      <c r="Q33" s="402"/>
      <c r="R33" s="334"/>
      <c r="S33" s="334"/>
      <c r="T33" s="115"/>
      <c r="U33" s="115"/>
      <c r="V33" s="115"/>
      <c r="W33" s="115"/>
      <c r="X33" s="337"/>
      <c r="Y33" s="337"/>
      <c r="Z33" s="337"/>
      <c r="AA33" s="337"/>
      <c r="AB33" s="115">
        <f>S17</f>
        <v>0</v>
      </c>
      <c r="AC33" s="116"/>
      <c r="AD33" s="116"/>
      <c r="AE33" s="116"/>
      <c r="AF33" s="116"/>
      <c r="AG33" s="116"/>
      <c r="AH33" s="321"/>
      <c r="AI33" s="321"/>
      <c r="AJ33" s="322"/>
      <c r="BC33" s="15"/>
    </row>
    <row r="34" spans="1:55" ht="12.75" customHeight="1" x14ac:dyDescent="0.15">
      <c r="A34" s="327"/>
      <c r="B34" s="328"/>
      <c r="C34" s="328"/>
      <c r="D34" s="328"/>
      <c r="E34" s="328"/>
      <c r="F34" s="328"/>
      <c r="G34" s="328"/>
      <c r="H34" s="328"/>
      <c r="I34" s="328"/>
      <c r="J34" s="403"/>
      <c r="K34" s="403"/>
      <c r="L34" s="403"/>
      <c r="M34" s="403"/>
      <c r="N34" s="403"/>
      <c r="O34" s="403"/>
      <c r="P34" s="403"/>
      <c r="Q34" s="403"/>
      <c r="R34" s="335"/>
      <c r="S34" s="335"/>
      <c r="T34" s="336"/>
      <c r="U34" s="336"/>
      <c r="V34" s="336"/>
      <c r="W34" s="336"/>
      <c r="X34" s="338"/>
      <c r="Y34" s="338"/>
      <c r="Z34" s="338"/>
      <c r="AA34" s="338"/>
      <c r="AB34" s="117"/>
      <c r="AC34" s="117"/>
      <c r="AD34" s="117"/>
      <c r="AE34" s="117"/>
      <c r="AF34" s="117"/>
      <c r="AG34" s="117"/>
      <c r="AH34" s="323"/>
      <c r="AI34" s="323"/>
      <c r="AJ34" s="324"/>
      <c r="AK34" s="6" t="s">
        <v>21</v>
      </c>
      <c r="AL34" s="23"/>
      <c r="AM34" s="23"/>
      <c r="AN34" s="23"/>
      <c r="AO34" s="23"/>
      <c r="AP34" s="23"/>
      <c r="AQ34" s="23"/>
      <c r="AR34" s="23"/>
      <c r="AS34" s="38"/>
      <c r="AT34" s="39" t="s">
        <v>22</v>
      </c>
      <c r="AU34" s="23"/>
      <c r="AV34" s="23"/>
      <c r="AW34" s="23"/>
      <c r="AX34" s="7"/>
      <c r="AY34" s="7"/>
      <c r="AZ34" s="7"/>
      <c r="BA34" s="7"/>
      <c r="BB34" s="7"/>
      <c r="BC34" s="40"/>
    </row>
    <row r="35" spans="1:55" ht="12.75" customHeight="1" x14ac:dyDescent="0.15">
      <c r="A35" s="4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88" t="s">
        <v>12</v>
      </c>
      <c r="Y35" s="89"/>
      <c r="Z35" s="89"/>
      <c r="AA35" s="89"/>
      <c r="AB35" s="89">
        <f>SUM(AB23+AB25+AB27+AB29+AB31-AB33)</f>
        <v>28000</v>
      </c>
      <c r="AC35" s="89"/>
      <c r="AD35" s="89"/>
      <c r="AE35" s="89"/>
      <c r="AF35" s="89"/>
      <c r="AG35" s="92"/>
      <c r="AJ35" s="17"/>
      <c r="AS35" s="15"/>
      <c r="AT35" s="18"/>
      <c r="BC35" s="15"/>
    </row>
    <row r="36" spans="1:55" ht="12.75" customHeight="1" x14ac:dyDescent="0.15">
      <c r="A36" s="4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90"/>
      <c r="Y36" s="91"/>
      <c r="Z36" s="91"/>
      <c r="AA36" s="91"/>
      <c r="AB36" s="91"/>
      <c r="AC36" s="91"/>
      <c r="AD36" s="91"/>
      <c r="AE36" s="91"/>
      <c r="AF36" s="91"/>
      <c r="AG36" s="93"/>
      <c r="AJ36" s="17"/>
      <c r="AS36" s="15"/>
      <c r="AT36" s="18"/>
      <c r="BC36" s="15"/>
    </row>
    <row r="37" spans="1:55" ht="12.75" customHeight="1" x14ac:dyDescent="0.15">
      <c r="A37" s="4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94" t="s">
        <v>38</v>
      </c>
      <c r="Y37" s="95"/>
      <c r="Z37" s="95"/>
      <c r="AA37" s="96"/>
      <c r="AB37" s="91">
        <f>IF(AB35="","",ROUNDDOWN(AB35*0.1,0))</f>
        <v>2800</v>
      </c>
      <c r="AC37" s="91"/>
      <c r="AD37" s="91"/>
      <c r="AE37" s="91"/>
      <c r="AF37" s="91"/>
      <c r="AG37" s="93"/>
      <c r="AJ37" s="17"/>
      <c r="AS37" s="15"/>
      <c r="AT37" s="18"/>
      <c r="BC37" s="15"/>
    </row>
    <row r="38" spans="1:55" ht="12.75" customHeight="1" x14ac:dyDescent="0.15">
      <c r="A38" s="4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97"/>
      <c r="Y38" s="98"/>
      <c r="Z38" s="98"/>
      <c r="AA38" s="99"/>
      <c r="AB38" s="91"/>
      <c r="AC38" s="91"/>
      <c r="AD38" s="91"/>
      <c r="AE38" s="91"/>
      <c r="AF38" s="91"/>
      <c r="AG38" s="93"/>
      <c r="AJ38" s="17"/>
      <c r="AS38" s="15"/>
      <c r="AT38" s="18"/>
      <c r="BC38" s="15"/>
    </row>
    <row r="39" spans="1:55" ht="12.75" customHeight="1" x14ac:dyDescent="0.15">
      <c r="A39" s="4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90" t="s">
        <v>0</v>
      </c>
      <c r="Y39" s="91"/>
      <c r="Z39" s="91"/>
      <c r="AA39" s="91"/>
      <c r="AB39" s="91">
        <f>IF(AB35="","",AB35+AB37)</f>
        <v>30800</v>
      </c>
      <c r="AC39" s="91"/>
      <c r="AD39" s="91"/>
      <c r="AE39" s="91"/>
      <c r="AF39" s="91"/>
      <c r="AG39" s="93"/>
      <c r="AJ39" s="17"/>
      <c r="AS39" s="15"/>
      <c r="AT39" s="18"/>
      <c r="BC39" s="15"/>
    </row>
    <row r="40" spans="1:55" ht="12.75" customHeight="1" x14ac:dyDescent="0.15">
      <c r="A40" s="42" t="s">
        <v>35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00"/>
      <c r="Y40" s="101"/>
      <c r="Z40" s="101"/>
      <c r="AA40" s="101"/>
      <c r="AB40" s="101"/>
      <c r="AC40" s="101"/>
      <c r="AD40" s="101"/>
      <c r="AE40" s="101"/>
      <c r="AF40" s="101"/>
      <c r="AG40" s="102"/>
      <c r="AH40" s="33"/>
      <c r="AI40" s="33"/>
      <c r="AJ40" s="44"/>
      <c r="AK40" s="33"/>
      <c r="AL40" s="33"/>
      <c r="AM40" s="33"/>
      <c r="AN40" s="33"/>
      <c r="AO40" s="33"/>
      <c r="AP40" s="33"/>
      <c r="AQ40" s="33"/>
      <c r="AR40" s="33"/>
      <c r="AS40" s="34"/>
      <c r="AT40" s="45"/>
      <c r="AU40" s="33"/>
      <c r="AV40" s="33"/>
      <c r="AW40" s="33"/>
      <c r="AX40" s="33"/>
      <c r="AY40" s="33"/>
      <c r="AZ40" s="33"/>
      <c r="BA40" s="33"/>
      <c r="BB40" s="33"/>
      <c r="BC40" s="34"/>
    </row>
    <row r="41" spans="1:55" ht="12.75" customHeight="1" x14ac:dyDescent="0.15">
      <c r="AN41" s="46"/>
      <c r="AO41" s="46"/>
      <c r="AP41" s="46"/>
      <c r="AQ41" s="46"/>
      <c r="AW41" s="78" t="s">
        <v>68</v>
      </c>
      <c r="AX41" s="79"/>
      <c r="AY41" s="79"/>
      <c r="AZ41" s="79"/>
      <c r="BA41" s="79"/>
      <c r="BB41" s="79"/>
      <c r="BC41" s="79"/>
    </row>
    <row r="44" spans="1:55" ht="12.75" customHeight="1" x14ac:dyDescent="0.15">
      <c r="A44" s="310"/>
      <c r="B44" s="311"/>
      <c r="C44" s="311"/>
      <c r="D44" s="311"/>
      <c r="E44" s="311"/>
      <c r="F44" s="311"/>
      <c r="G44" s="311"/>
      <c r="H44" s="311"/>
      <c r="I44" s="311"/>
      <c r="J44" s="82" t="s">
        <v>42</v>
      </c>
      <c r="K44" s="83"/>
      <c r="L44" s="83"/>
      <c r="M44" s="83" t="s">
        <v>43</v>
      </c>
      <c r="N44" s="83"/>
      <c r="O44" s="83"/>
      <c r="P44" s="83"/>
      <c r="Q44" s="83"/>
    </row>
    <row r="45" spans="1:55" ht="12.75" customHeight="1" x14ac:dyDescent="0.15">
      <c r="A45" s="310"/>
      <c r="B45" s="311"/>
      <c r="C45" s="311"/>
      <c r="D45" s="311"/>
      <c r="E45" s="311"/>
      <c r="F45" s="311"/>
      <c r="G45" s="311"/>
      <c r="H45" s="311"/>
      <c r="I45" s="311"/>
      <c r="J45" s="82"/>
      <c r="K45" s="83"/>
      <c r="L45" s="83"/>
      <c r="M45" s="83"/>
      <c r="N45" s="83"/>
      <c r="O45" s="83"/>
      <c r="P45" s="83"/>
      <c r="Q45" s="83"/>
    </row>
  </sheetData>
  <sheetProtection algorithmName="SHA-512" hashValue="+yZ9R78wlnsF1k9f3+qO/aBw9znwZeD0u8c0o524NvNqDDC4K8w4pa72gkp3t/kRZlaqwYHinEF4wXlBpVjGBg==" saltValue="xedCT4wShMf6rBLUhlhH6w==" spinCount="100000" sheet="1" selectLockedCells="1"/>
  <mergeCells count="109">
    <mergeCell ref="AW41:BC41"/>
    <mergeCell ref="A31:I32"/>
    <mergeCell ref="J31:Q32"/>
    <mergeCell ref="R31:S32"/>
    <mergeCell ref="T31:W32"/>
    <mergeCell ref="X31:AA32"/>
    <mergeCell ref="AB31:AG32"/>
    <mergeCell ref="AH31:AJ32"/>
    <mergeCell ref="A29:I30"/>
    <mergeCell ref="J29:Q30"/>
    <mergeCell ref="A44:I45"/>
    <mergeCell ref="J44:L45"/>
    <mergeCell ref="M44:Q45"/>
    <mergeCell ref="AH33:AJ34"/>
    <mergeCell ref="X35:AA36"/>
    <mergeCell ref="AB35:AG36"/>
    <mergeCell ref="X37:AA38"/>
    <mergeCell ref="AB37:AG38"/>
    <mergeCell ref="X39:AA40"/>
    <mergeCell ref="AB39:AG40"/>
    <mergeCell ref="A33:I34"/>
    <mergeCell ref="J33:Q34"/>
    <mergeCell ref="R33:S34"/>
    <mergeCell ref="T33:W34"/>
    <mergeCell ref="X33:AA34"/>
    <mergeCell ref="AB33:AG34"/>
    <mergeCell ref="X25:AA26"/>
    <mergeCell ref="AB25:AG26"/>
    <mergeCell ref="R29:S30"/>
    <mergeCell ref="T29:W30"/>
    <mergeCell ref="X29:AA30"/>
    <mergeCell ref="AB29:AG30"/>
    <mergeCell ref="AH25:AJ26"/>
    <mergeCell ref="A27:I28"/>
    <mergeCell ref="J27:Q28"/>
    <mergeCell ref="R27:S28"/>
    <mergeCell ref="T27:W28"/>
    <mergeCell ref="X27:AA28"/>
    <mergeCell ref="AH29:AJ30"/>
    <mergeCell ref="AB27:AG28"/>
    <mergeCell ref="AH27:AJ28"/>
    <mergeCell ref="A25:I26"/>
    <mergeCell ref="J25:Q26"/>
    <mergeCell ref="R25:S26"/>
    <mergeCell ref="T25:W26"/>
    <mergeCell ref="A19:E20"/>
    <mergeCell ref="A21:I22"/>
    <mergeCell ref="J21:Q22"/>
    <mergeCell ref="R21:S22"/>
    <mergeCell ref="T21:W22"/>
    <mergeCell ref="X21:AA22"/>
    <mergeCell ref="AB21:AG22"/>
    <mergeCell ref="AH21:AJ22"/>
    <mergeCell ref="A23:I24"/>
    <mergeCell ref="J23:Q24"/>
    <mergeCell ref="R23:S24"/>
    <mergeCell ref="T23:W24"/>
    <mergeCell ref="X23:AA24"/>
    <mergeCell ref="AB23:AG24"/>
    <mergeCell ref="AH23:AJ24"/>
    <mergeCell ref="B13:E14"/>
    <mergeCell ref="F13:AA14"/>
    <mergeCell ref="A15:F16"/>
    <mergeCell ref="G15:L16"/>
    <mergeCell ref="M15:R16"/>
    <mergeCell ref="S15:X16"/>
    <mergeCell ref="Y15:AD16"/>
    <mergeCell ref="AE15:AJ16"/>
    <mergeCell ref="A17:F18"/>
    <mergeCell ref="G17:L18"/>
    <mergeCell ref="M17:R18"/>
    <mergeCell ref="S17:X18"/>
    <mergeCell ref="Y17:AD18"/>
    <mergeCell ref="AE17:AJ18"/>
    <mergeCell ref="C9:H10"/>
    <mergeCell ref="I9:N10"/>
    <mergeCell ref="O9:O10"/>
    <mergeCell ref="U9:V9"/>
    <mergeCell ref="W9:AG9"/>
    <mergeCell ref="AS9:AU9"/>
    <mergeCell ref="AV9:AX9"/>
    <mergeCell ref="AY9:BA9"/>
    <mergeCell ref="AS10:AU12"/>
    <mergeCell ref="AV10:AX12"/>
    <mergeCell ref="AY10:BA12"/>
    <mergeCell ref="B11:E12"/>
    <mergeCell ref="F11:AA12"/>
    <mergeCell ref="AM3:AO3"/>
    <mergeCell ref="AP3:AX3"/>
    <mergeCell ref="AY3:BA3"/>
    <mergeCell ref="AM4:AO7"/>
    <mergeCell ref="AP4:AR7"/>
    <mergeCell ref="AS4:AU7"/>
    <mergeCell ref="AV4:AX7"/>
    <mergeCell ref="AY4:BA7"/>
    <mergeCell ref="B6:E8"/>
    <mergeCell ref="F6:N8"/>
    <mergeCell ref="U6:V6"/>
    <mergeCell ref="W6:AJ6"/>
    <mergeCell ref="W4:AJ4"/>
    <mergeCell ref="A1:U2"/>
    <mergeCell ref="Y2:Z2"/>
    <mergeCell ref="AB2:AC2"/>
    <mergeCell ref="AE2:AF2"/>
    <mergeCell ref="A3:R4"/>
    <mergeCell ref="S3:U4"/>
    <mergeCell ref="X3:Y3"/>
    <mergeCell ref="AA3:AB3"/>
    <mergeCell ref="AD3:AE3"/>
  </mergeCells>
  <phoneticPr fontId="2"/>
  <pageMargins left="0.35" right="0.21" top="1.1399999999999999" bottom="0.38" header="0.51200000000000001" footer="0.2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契約請求書　兼　契約外請求書(入力用）</vt:lpstr>
      <vt:lpstr>契約請求内訳書（入力用） </vt:lpstr>
      <vt:lpstr>契約請求書(記入見本)</vt:lpstr>
      <vt:lpstr>契約請求内訳書（記入見本）</vt:lpstr>
      <vt:lpstr>契約外請求書(記入見本) </vt:lpstr>
      <vt:lpstr>'契約外請求書(記入見本) '!Print_Area</vt:lpstr>
      <vt:lpstr>'契約請求書　兼　契約外請求書(入力用）'!Print_Area</vt:lpstr>
      <vt:lpstr>'契約請求書(記入見本)'!Print_Area</vt:lpstr>
      <vt:lpstr>'契約請求内訳書（記入見本）'!Print_Area</vt:lpstr>
      <vt:lpstr>'契約請求内訳書（入力用）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r-ish</cp:lastModifiedBy>
  <cp:lastPrinted>2023-05-23T02:08:35Z</cp:lastPrinted>
  <dcterms:created xsi:type="dcterms:W3CDTF">2007-03-15T23:07:46Z</dcterms:created>
  <dcterms:modified xsi:type="dcterms:W3CDTF">2023-05-24T00:39:22Z</dcterms:modified>
</cp:coreProperties>
</file>